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0"/>
  </bookViews>
  <sheets>
    <sheet name="раст с 13,11" sheetId="1" r:id="rId1"/>
  </sheets>
  <definedNames>
    <definedName name="_xlnm.Print_Area" localSheetId="0">'раст с 13,11'!$B$1:$Q$50</definedName>
    <definedName name="_xlnm.Print_Titles" localSheetId="0">'раст с 13,11'!$9:$11</definedName>
    <definedName name="Excel_BuiltIn_Print_Area" localSheetId="0">('раст с 13,11'!$B$7:$P$41,'раст с 13,11'!$B$42:$P$43,'раст с 13,11'!$B$44:$P$45,'раст с 13,11'!$B$46:$P$47,'раст с 13,11'!$B$48:$P$49)</definedName>
    <definedName name="Excel_BuiltIn_Print_Area" localSheetId="0">('раст с 13,11'!$B$7:$N$41,'раст с 13,11'!$B$42:$N$43,'раст с 13,11'!$B$44:$N$45,'раст с 13,11'!$B$46:$N$47,'раст с 13,11'!$B$48:$N$49)</definedName>
    <definedName name="Excel_BuiltIn_Print_Area" localSheetId="0">'раст с 13,11'!$B$7:$P$50</definedName>
    <definedName name="Excel_BuiltIn_Print_Area" localSheetId="0">'раст с 13,11'!$B$7:$L$50</definedName>
    <definedName name="Excel_BuiltIn_Print_Area" localSheetId="0">'раст с 13,11'!$B$7:$H$50</definedName>
    <definedName name="Excel_BuiltIn_Print_Area" localSheetId="0">'раст с 13,11'!$B$7:$J$50</definedName>
    <definedName name="Excel_BuiltIn_Print_Titles" localSheetId="0">'раст с 13,11'!$B$9:$IV$11</definedName>
    <definedName name="Excel_BuiltIn_Print_Titles" localSheetId="0">'раст с 13,11'!$B$9:$IV$11</definedName>
    <definedName name="Excel_BuiltIn_Print_Titles" localSheetId="0">'раст с 13,11'!$B$9:$IM$11</definedName>
    <definedName name="В15">#REF!</definedName>
    <definedName name="Excel_BuiltIn_Print_Area" localSheetId="0">'раст с 13,11'!$B$1:$P$50</definedName>
  </definedNames>
  <calcPr fullCalcOnLoad="1"/>
</workbook>
</file>

<file path=xl/sharedStrings.xml><?xml version="1.0" encoding="utf-8"?>
<sst xmlns="http://schemas.openxmlformats.org/spreadsheetml/2006/main" count="117" uniqueCount="70">
  <si>
    <t xml:space="preserve">Приложение 1.6 </t>
  </si>
  <si>
    <t>к учетной политике УПФР в</t>
  </si>
  <si>
    <t>Ярославском районе</t>
  </si>
  <si>
    <t>Ярославской области (межрайонного)</t>
  </si>
  <si>
    <t>От    30.12.2019__ №__489 о/д</t>
  </si>
  <si>
    <t xml:space="preserve">Ведомость выдачи расчетных листков </t>
  </si>
  <si>
    <t>№п/п всего</t>
  </si>
  <si>
    <t xml:space="preserve">№ п/п  </t>
  </si>
  <si>
    <t>Наименование структурных подразделений и должностей (профессий)</t>
  </si>
  <si>
    <t>Ф.И.О.</t>
  </si>
  <si>
    <t>ра. дн. В мес.</t>
  </si>
  <si>
    <t>отр.дней</t>
  </si>
  <si>
    <t>сумма</t>
  </si>
  <si>
    <t>сумма компенсации на питание и проезд</t>
  </si>
  <si>
    <t>Июль 2018г.</t>
  </si>
  <si>
    <t>Получил (подпись)</t>
  </si>
  <si>
    <t>__________месяц  20___г.</t>
  </si>
  <si>
    <t>Руководство Управления</t>
  </si>
  <si>
    <t>Специалисты при руководстве</t>
  </si>
  <si>
    <t>Отдел назначения пенсий</t>
  </si>
  <si>
    <t>Группа перерасчета пенсий</t>
  </si>
  <si>
    <t>Группа оценки пенсионных прав застрахованных лиц</t>
  </si>
  <si>
    <t>Отдел социальных выплат</t>
  </si>
  <si>
    <t>Отдел персонифицированного учета</t>
  </si>
  <si>
    <t>Группа автоматизации</t>
  </si>
  <si>
    <t>Финансово-экономический отдел</t>
  </si>
  <si>
    <t>Юридическая группа</t>
  </si>
  <si>
    <t>Группа по кадрам и делопроизводству</t>
  </si>
  <si>
    <t>Клиентская служба (на правах отдела)</t>
  </si>
  <si>
    <t>Административно-хозяйственная группа</t>
  </si>
  <si>
    <t>Обслуживающий персонал</t>
  </si>
  <si>
    <t>Клиентская служба (на правах отдела) в Тутаевском муниципальном районе</t>
  </si>
  <si>
    <t>Клиентская служба (на правах отдела) в Даниловскомм муниципальном районе</t>
  </si>
  <si>
    <t>Клиентская служба (на правах отдела) в Любимском муниципальном районе</t>
  </si>
  <si>
    <t>Клиентская служба (на правах отдела) в Некрасовском муниципальном районе</t>
  </si>
  <si>
    <t>Клиентская служба (на правах отдела) в Первомайском муниципальном районе</t>
  </si>
  <si>
    <t>раб. дн. В мес.</t>
  </si>
  <si>
    <t>Губаренко Татьяна Николаевна</t>
  </si>
  <si>
    <t>1</t>
  </si>
  <si>
    <t>Кокуйкин Сергей Михайлович</t>
  </si>
  <si>
    <t>Федоров Михаил Николаевич</t>
  </si>
  <si>
    <t>Егоров Сергей Анатольевич</t>
  </si>
  <si>
    <t>Оленичев Михаил Юрьевич</t>
  </si>
  <si>
    <t>Казаков Евгений Владимирович</t>
  </si>
  <si>
    <t>Зуева В.В.</t>
  </si>
  <si>
    <t xml:space="preserve">Бланкштейн Марина Владимировна </t>
  </si>
  <si>
    <t xml:space="preserve">Боярская Лариса Николаевна </t>
  </si>
  <si>
    <t>вакансия</t>
  </si>
  <si>
    <t>Шарипов Владимир Германович (ярос)</t>
  </si>
  <si>
    <t>Борисова Татьяна Сергеевна (ярос)</t>
  </si>
  <si>
    <t>Количество штатных единиц</t>
  </si>
  <si>
    <t>оклад</t>
  </si>
  <si>
    <t>(ед.)</t>
  </si>
  <si>
    <t>(руб.)</t>
  </si>
  <si>
    <t>Безверхняя Фанура Гизатулловна (тут)</t>
  </si>
  <si>
    <t>0,5</t>
  </si>
  <si>
    <t>Чиркова Вера Борисовна(тут)</t>
  </si>
  <si>
    <t>Боярщенок Валерий Иванович(тут)</t>
  </si>
  <si>
    <t>Клюкин Александр Витальевич (тут)</t>
  </si>
  <si>
    <t>Захаров Леонид Михайлович (тут)</t>
  </si>
  <si>
    <t>Сахарова Вера Евгеньевна(тут)</t>
  </si>
  <si>
    <t>Голованов Александр Викторович</t>
  </si>
  <si>
    <t>Курицына Елена Анатольевна (дан)</t>
  </si>
  <si>
    <t>Чернова(тут)</t>
  </si>
  <si>
    <t>Павлова Валентина Николаевна (люб)</t>
  </si>
  <si>
    <t>Федоров Алексей Николаевич (люб)</t>
  </si>
  <si>
    <t>Тренин Николай Алексеевич (люб)</t>
  </si>
  <si>
    <t>Шуршова Альбина Николаевна  (некр)</t>
  </si>
  <si>
    <t>Шлыкова Галина Сергеевна (некр)</t>
  </si>
  <si>
    <t>Цымбалова Валентина Михайловна (перв)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</si>
</sst>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#,##0.00"/>
    <numFmt numFmtId="168" formatCode="0%"/>
    <numFmt numFmtId="169" formatCode="0.00%"/>
    <numFmt numFmtId="170" formatCode="#,###.00"/>
    <numFmt numFmtId="171" formatCode="0"/>
  </numFmts>
  <fonts count="1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7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</cellStyleXfs>
  <cellXfs count="1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5" fontId="5" fillId="16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6" fillId="17" borderId="1" xfId="0" applyFont="1" applyFill="1" applyBorder="1" applyAlignment="1">
      <alignment horizontal="left" wrapText="1"/>
    </xf>
    <xf numFmtId="164" fontId="7" fillId="17" borderId="1" xfId="0" applyFont="1" applyFill="1" applyBorder="1" applyAlignment="1">
      <alignment horizontal="left"/>
    </xf>
    <xf numFmtId="164" fontId="7" fillId="17" borderId="1" xfId="0" applyFont="1" applyFill="1" applyBorder="1" applyAlignment="1">
      <alignment horizontal="center"/>
    </xf>
    <xf numFmtId="164" fontId="7" fillId="17" borderId="2" xfId="0" applyFont="1" applyFill="1" applyBorder="1" applyAlignment="1">
      <alignment horizontal="left"/>
    </xf>
    <xf numFmtId="164" fontId="0" fillId="17" borderId="2" xfId="0" applyFont="1" applyFill="1" applyBorder="1" applyAlignment="1">
      <alignment horizontal="left"/>
    </xf>
    <xf numFmtId="164" fontId="7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7" fillId="0" borderId="2" xfId="0" applyFont="1" applyBorder="1" applyAlignment="1">
      <alignment horizontal="left"/>
    </xf>
    <xf numFmtId="164" fontId="0" fillId="17" borderId="1" xfId="0" applyFill="1" applyBorder="1" applyAlignment="1">
      <alignment/>
    </xf>
    <xf numFmtId="167" fontId="7" fillId="17" borderId="1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7" fillId="17" borderId="1" xfId="0" applyFont="1" applyFill="1" applyBorder="1" applyAlignment="1">
      <alignment/>
    </xf>
    <xf numFmtId="167" fontId="7" fillId="17" borderId="1" xfId="0" applyNumberFormat="1" applyFont="1" applyFill="1" applyBorder="1" applyAlignment="1">
      <alignment/>
    </xf>
    <xf numFmtId="164" fontId="0" fillId="17" borderId="1" xfId="0" applyFill="1" applyBorder="1" applyAlignment="1">
      <alignment horizontal="left"/>
    </xf>
    <xf numFmtId="164" fontId="7" fillId="17" borderId="1" xfId="0" applyFont="1" applyFill="1" applyBorder="1" applyAlignment="1">
      <alignment horizontal="left" wrapText="1"/>
    </xf>
    <xf numFmtId="164" fontId="5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8" fillId="16" borderId="0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4" fontId="9" fillId="17" borderId="1" xfId="0" applyFont="1" applyFill="1" applyBorder="1" applyAlignment="1">
      <alignment horizontal="left" wrapText="1"/>
    </xf>
    <xf numFmtId="164" fontId="5" fillId="17" borderId="1" xfId="0" applyFont="1" applyFill="1" applyBorder="1" applyAlignment="1">
      <alignment horizontal="center" wrapText="1"/>
    </xf>
    <xf numFmtId="164" fontId="0" fillId="17" borderId="1" xfId="0" applyFont="1" applyFill="1" applyBorder="1" applyAlignment="1">
      <alignment horizontal="center"/>
    </xf>
    <xf numFmtId="167" fontId="0" fillId="17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4" fontId="10" fillId="0" borderId="0" xfId="0" applyFont="1" applyAlignment="1">
      <alignment horizontal="center"/>
    </xf>
    <xf numFmtId="169" fontId="0" fillId="0" borderId="0" xfId="0" applyNumberFormat="1" applyAlignment="1">
      <alignment/>
    </xf>
    <xf numFmtId="164" fontId="11" fillId="0" borderId="0" xfId="0" applyFont="1" applyAlignment="1">
      <alignment horizontal="center"/>
    </xf>
    <xf numFmtId="164" fontId="0" fillId="16" borderId="1" xfId="0" applyFill="1" applyBorder="1" applyAlignment="1">
      <alignment/>
    </xf>
    <xf numFmtId="164" fontId="5" fillId="0" borderId="1" xfId="0" applyFont="1" applyBorder="1" applyAlignment="1">
      <alignment horizontal="left"/>
    </xf>
    <xf numFmtId="164" fontId="5" fillId="16" borderId="1" xfId="0" applyFont="1" applyFill="1" applyBorder="1" applyAlignment="1">
      <alignment horizontal="center"/>
    </xf>
    <xf numFmtId="164" fontId="5" fillId="16" borderId="0" xfId="0" applyFont="1" applyFill="1" applyBorder="1" applyAlignment="1">
      <alignment horizontal="center"/>
    </xf>
    <xf numFmtId="164" fontId="8" fillId="16" borderId="0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70" fontId="8" fillId="16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12" fillId="0" borderId="0" xfId="0" applyFont="1" applyBorder="1" applyAlignment="1">
      <alignment horizontal="left" wrapText="1"/>
    </xf>
    <xf numFmtId="164" fontId="13" fillId="0" borderId="0" xfId="0" applyFont="1" applyBorder="1" applyAlignment="1">
      <alignment horizontal="left" wrapText="1"/>
    </xf>
    <xf numFmtId="166" fontId="14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left"/>
    </xf>
    <xf numFmtId="164" fontId="15" fillId="0" borderId="2" xfId="0" applyFont="1" applyBorder="1" applyAlignment="1">
      <alignment horizontal="left" vertical="center" wrapText="1"/>
    </xf>
    <xf numFmtId="164" fontId="15" fillId="0" borderId="2" xfId="0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4" fontId="10" fillId="0" borderId="0" xfId="0" applyFont="1" applyBorder="1" applyAlignment="1">
      <alignment horizontal="left" wrapText="1"/>
    </xf>
    <xf numFmtId="164" fontId="14" fillId="0" borderId="0" xfId="0" applyFont="1" applyBorder="1" applyAlignment="1">
      <alignment horizontal="left" wrapText="1"/>
    </xf>
    <xf numFmtId="171" fontId="14" fillId="0" borderId="1" xfId="0" applyNumberFormat="1" applyFont="1" applyBorder="1" applyAlignment="1">
      <alignment horizontal="center"/>
    </xf>
    <xf numFmtId="164" fontId="15" fillId="0" borderId="1" xfId="0" applyFont="1" applyBorder="1" applyAlignment="1">
      <alignment horizontal="left" wrapText="1"/>
    </xf>
    <xf numFmtId="164" fontId="15" fillId="0" borderId="2" xfId="0" applyFont="1" applyBorder="1" applyAlignment="1">
      <alignment horizontal="left"/>
    </xf>
    <xf numFmtId="164" fontId="15" fillId="0" borderId="2" xfId="0" applyFont="1" applyBorder="1" applyAlignment="1">
      <alignment horizontal="center"/>
    </xf>
    <xf numFmtId="167" fontId="15" fillId="0" borderId="2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4" fontId="15" fillId="0" borderId="1" xfId="0" applyFont="1" applyBorder="1" applyAlignment="1">
      <alignment horizontal="left"/>
    </xf>
    <xf numFmtId="164" fontId="15" fillId="0" borderId="1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4" fontId="16" fillId="0" borderId="1" xfId="0" applyFont="1" applyBorder="1" applyAlignment="1">
      <alignment horizontal="left" wrapText="1"/>
    </xf>
    <xf numFmtId="164" fontId="16" fillId="0" borderId="1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horizontal="right" wrapText="1"/>
    </xf>
    <xf numFmtId="164" fontId="14" fillId="0" borderId="0" xfId="0" applyFont="1" applyBorder="1" applyAlignment="1">
      <alignment horizontal="right" wrapText="1"/>
    </xf>
    <xf numFmtId="165" fontId="14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7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164" fontId="15" fillId="0" borderId="1" xfId="0" applyFont="1" applyBorder="1" applyAlignment="1">
      <alignment wrapText="1"/>
    </xf>
    <xf numFmtId="164" fontId="15" fillId="0" borderId="1" xfId="0" applyFont="1" applyBorder="1" applyAlignment="1">
      <alignment/>
    </xf>
    <xf numFmtId="164" fontId="16" fillId="0" borderId="1" xfId="0" applyFont="1" applyBorder="1" applyAlignment="1">
      <alignment horizontal="center"/>
    </xf>
    <xf numFmtId="166" fontId="15" fillId="0" borderId="0" xfId="0" applyNumberFormat="1" applyFont="1" applyAlignment="1">
      <alignment/>
    </xf>
    <xf numFmtId="164" fontId="15" fillId="0" borderId="0" xfId="0" applyFont="1" applyAlignment="1">
      <alignment/>
    </xf>
    <xf numFmtId="166" fontId="17" fillId="0" borderId="2" xfId="0" applyNumberFormat="1" applyFont="1" applyBorder="1" applyAlignment="1">
      <alignment horizontal="center" vertical="center" wrapText="1"/>
    </xf>
    <xf numFmtId="164" fontId="15" fillId="0" borderId="1" xfId="0" applyFont="1" applyBorder="1" applyAlignment="1">
      <alignment horizontal="left" vertical="center" wrapText="1"/>
    </xf>
    <xf numFmtId="166" fontId="15" fillId="0" borderId="2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5" fillId="0" borderId="0" xfId="0" applyFont="1" applyAlignment="1">
      <alignment wrapText="1"/>
    </xf>
    <xf numFmtId="164" fontId="16" fillId="0" borderId="0" xfId="0" applyFont="1" applyAlignment="1">
      <alignment/>
    </xf>
    <xf numFmtId="164" fontId="16" fillId="0" borderId="1" xfId="0" applyFont="1" applyBorder="1" applyAlignment="1">
      <alignment/>
    </xf>
    <xf numFmtId="164" fontId="0" fillId="0" borderId="0" xfId="0" applyNumberFormat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8" sqref="C48"/>
    </sheetView>
  </sheetViews>
  <sheetFormatPr defaultColWidth="9.00390625" defaultRowHeight="12.75"/>
  <cols>
    <col min="1" max="1" width="6.375" style="0" customWidth="1"/>
    <col min="2" max="2" width="6.375" style="1" customWidth="1"/>
    <col min="3" max="3" width="24.00390625" style="0" customWidth="1"/>
    <col min="4" max="4" width="38.125" style="2" customWidth="1"/>
    <col min="5" max="6" width="0" style="2" hidden="1" customWidth="1"/>
    <col min="7" max="14" width="0" style="0" hidden="1" customWidth="1"/>
    <col min="15" max="15" width="10.875" style="0" customWidth="1"/>
    <col min="16" max="16" width="16.75390625" style="0" customWidth="1"/>
    <col min="17" max="17" width="11.25390625" style="0" customWidth="1"/>
    <col min="18" max="24" width="16.75390625" style="0" customWidth="1"/>
    <col min="25" max="248" width="9.125" style="0" customWidth="1"/>
    <col min="249" max="16384" width="11.625" style="0" customWidth="1"/>
  </cols>
  <sheetData>
    <row r="1" spans="3:16" ht="12.75">
      <c r="C1" s="1"/>
      <c r="D1"/>
      <c r="G1" s="1"/>
      <c r="H1" s="1"/>
      <c r="O1" s="3" t="s">
        <v>0</v>
      </c>
      <c r="P1" s="3"/>
    </row>
    <row r="2" spans="3:16" ht="12.75">
      <c r="C2" s="1"/>
      <c r="D2"/>
      <c r="G2" s="1"/>
      <c r="H2" s="1"/>
      <c r="O2" s="3" t="s">
        <v>1</v>
      </c>
      <c r="P2" s="3"/>
    </row>
    <row r="3" spans="3:16" ht="12.75">
      <c r="C3" s="1"/>
      <c r="D3"/>
      <c r="G3" s="1"/>
      <c r="H3" s="1"/>
      <c r="O3" s="3" t="s">
        <v>2</v>
      </c>
      <c r="P3" s="3"/>
    </row>
    <row r="4" spans="3:16" ht="13.5" customHeight="1">
      <c r="C4" s="1"/>
      <c r="D4"/>
      <c r="G4" s="1"/>
      <c r="H4" s="1"/>
      <c r="O4" s="3" t="s">
        <v>3</v>
      </c>
      <c r="P4" s="3"/>
    </row>
    <row r="5" spans="3:16" ht="12.75">
      <c r="C5" s="1"/>
      <c r="D5"/>
      <c r="G5" s="1"/>
      <c r="H5" s="1"/>
      <c r="O5" s="3"/>
      <c r="P5" s="3"/>
    </row>
    <row r="6" spans="3:15" ht="12.75">
      <c r="C6" s="1"/>
      <c r="D6"/>
      <c r="G6" s="1"/>
      <c r="H6" s="1"/>
      <c r="O6" t="s">
        <v>4</v>
      </c>
    </row>
    <row r="7" spans="3:8" ht="12.75">
      <c r="C7" s="1"/>
      <c r="D7"/>
      <c r="G7" s="1"/>
      <c r="H7" s="1"/>
    </row>
    <row r="8" spans="3:18" ht="12.75">
      <c r="C8" s="4" t="s"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9" ht="81" customHeight="1">
      <c r="A9" s="5" t="s">
        <v>6</v>
      </c>
      <c r="B9" s="6" t="s">
        <v>7</v>
      </c>
      <c r="C9" s="7" t="s">
        <v>8</v>
      </c>
      <c r="D9" s="7" t="s">
        <v>9</v>
      </c>
      <c r="E9" s="8" t="s">
        <v>10</v>
      </c>
      <c r="F9" s="8" t="s">
        <v>11</v>
      </c>
      <c r="G9" s="7" t="s">
        <v>12</v>
      </c>
      <c r="H9" s="7" t="s">
        <v>13</v>
      </c>
      <c r="I9" s="8" t="s">
        <v>10</v>
      </c>
      <c r="J9" s="8" t="s">
        <v>11</v>
      </c>
      <c r="K9" s="7" t="s">
        <v>12</v>
      </c>
      <c r="L9" s="7" t="s">
        <v>13</v>
      </c>
      <c r="M9" s="8" t="s">
        <v>14</v>
      </c>
      <c r="N9" s="8" t="s">
        <v>15</v>
      </c>
      <c r="O9" s="8" t="s">
        <v>16</v>
      </c>
      <c r="P9" s="8" t="s">
        <v>15</v>
      </c>
      <c r="R9" s="9"/>
      <c r="S9" s="10"/>
    </row>
    <row r="10" spans="1:19" ht="12.75">
      <c r="A10" s="5"/>
      <c r="B10" s="6"/>
      <c r="C10" s="7"/>
      <c r="D10" s="7"/>
      <c r="E10" s="11"/>
      <c r="F10" s="11"/>
      <c r="H10" s="12"/>
      <c r="I10" s="11"/>
      <c r="J10" s="11"/>
      <c r="L10" s="12"/>
      <c r="M10" s="8"/>
      <c r="N10" s="8"/>
      <c r="O10" s="8"/>
      <c r="P10" s="8"/>
      <c r="R10" s="9"/>
      <c r="S10" s="13"/>
    </row>
    <row r="11" spans="1:19" ht="12.75">
      <c r="A11" s="14"/>
      <c r="B11" s="15"/>
      <c r="C11" s="16"/>
      <c r="D11" s="15"/>
      <c r="E11" s="15"/>
      <c r="F11" s="15"/>
      <c r="G11" s="15">
        <v>5</v>
      </c>
      <c r="H11" s="15">
        <v>7</v>
      </c>
      <c r="I11" s="15"/>
      <c r="J11" s="15"/>
      <c r="K11" s="15">
        <v>5</v>
      </c>
      <c r="L11" s="15">
        <v>7</v>
      </c>
      <c r="M11" s="15"/>
      <c r="N11" s="17"/>
      <c r="O11" s="17"/>
      <c r="P11" s="17"/>
      <c r="R11" s="9"/>
      <c r="S11" s="13"/>
    </row>
    <row r="12" spans="1:19" ht="12.75">
      <c r="A12" s="14"/>
      <c r="B12" s="15"/>
      <c r="C12" s="18" t="s">
        <v>17</v>
      </c>
      <c r="D12" s="19"/>
      <c r="E12" s="19"/>
      <c r="F12" s="19"/>
      <c r="G12" s="20"/>
      <c r="H12" s="20"/>
      <c r="I12" s="19"/>
      <c r="J12" s="19"/>
      <c r="K12" s="20"/>
      <c r="L12" s="20"/>
      <c r="M12" s="19"/>
      <c r="N12" s="21"/>
      <c r="O12" s="21"/>
      <c r="P12" s="22"/>
      <c r="R12" s="9"/>
      <c r="S12" s="13"/>
    </row>
    <row r="13" spans="1:19" ht="12.75">
      <c r="A13" s="14">
        <v>1</v>
      </c>
      <c r="B13" s="14">
        <v>1</v>
      </c>
      <c r="C13" s="23"/>
      <c r="D13" s="24"/>
      <c r="E13" s="24"/>
      <c r="F13" s="24"/>
      <c r="G13" s="25"/>
      <c r="H13" s="26"/>
      <c r="I13" s="24"/>
      <c r="J13" s="24"/>
      <c r="K13" s="25"/>
      <c r="L13" s="26"/>
      <c r="M13" s="24"/>
      <c r="N13" s="27"/>
      <c r="O13" s="27"/>
      <c r="P13" s="11"/>
      <c r="R13" s="9"/>
      <c r="S13" s="13"/>
    </row>
    <row r="14" spans="1:19" ht="12.75">
      <c r="A14" s="14"/>
      <c r="B14" s="28"/>
      <c r="C14" s="18" t="s">
        <v>18</v>
      </c>
      <c r="D14" s="19"/>
      <c r="E14" s="19"/>
      <c r="F14" s="19"/>
      <c r="G14" s="20"/>
      <c r="H14" s="29"/>
      <c r="I14" s="19"/>
      <c r="J14" s="19"/>
      <c r="K14" s="20"/>
      <c r="L14" s="29"/>
      <c r="M14" s="19"/>
      <c r="N14" s="21"/>
      <c r="O14" s="21"/>
      <c r="P14" s="22"/>
      <c r="R14" s="9"/>
      <c r="S14" s="13"/>
    </row>
    <row r="15" spans="1:19" ht="12.75">
      <c r="A15" s="14">
        <v>4</v>
      </c>
      <c r="B15" s="14">
        <v>1</v>
      </c>
      <c r="C15" s="23"/>
      <c r="D15" s="24"/>
      <c r="E15" s="24"/>
      <c r="F15" s="24"/>
      <c r="G15" s="25"/>
      <c r="H15" s="26"/>
      <c r="I15" s="24"/>
      <c r="J15" s="24"/>
      <c r="K15" s="25"/>
      <c r="L15" s="26"/>
      <c r="M15" s="24"/>
      <c r="N15" s="27"/>
      <c r="O15" s="27"/>
      <c r="P15" s="11"/>
      <c r="R15" s="30"/>
      <c r="S15" s="13"/>
    </row>
    <row r="16" spans="1:19" ht="12.75">
      <c r="A16" s="14"/>
      <c r="B16" s="28"/>
      <c r="C16" s="18" t="s">
        <v>19</v>
      </c>
      <c r="D16" s="19"/>
      <c r="E16" s="19"/>
      <c r="F16" s="19"/>
      <c r="G16" s="20"/>
      <c r="H16" s="29"/>
      <c r="I16" s="19"/>
      <c r="J16" s="19"/>
      <c r="K16" s="20"/>
      <c r="L16" s="29"/>
      <c r="M16" s="19"/>
      <c r="N16" s="21"/>
      <c r="O16" s="21"/>
      <c r="P16" s="22"/>
      <c r="R16" s="30"/>
      <c r="S16" s="13"/>
    </row>
    <row r="17" spans="1:19" ht="12.75">
      <c r="A17" s="14">
        <v>6</v>
      </c>
      <c r="B17" s="14">
        <v>1</v>
      </c>
      <c r="C17" s="23"/>
      <c r="D17" s="24"/>
      <c r="E17" s="24"/>
      <c r="F17" s="24"/>
      <c r="G17" s="25"/>
      <c r="H17" s="26"/>
      <c r="I17" s="24"/>
      <c r="J17" s="24"/>
      <c r="K17" s="25"/>
      <c r="L17" s="26"/>
      <c r="M17" s="24"/>
      <c r="N17" s="27"/>
      <c r="O17" s="27"/>
      <c r="P17" s="11"/>
      <c r="R17" s="30"/>
      <c r="S17" s="13"/>
    </row>
    <row r="18" spans="1:19" ht="12.75">
      <c r="A18" s="14"/>
      <c r="B18" s="28"/>
      <c r="C18" s="18" t="s">
        <v>20</v>
      </c>
      <c r="D18" s="19"/>
      <c r="E18" s="19"/>
      <c r="F18" s="19"/>
      <c r="G18" s="20"/>
      <c r="H18" s="29"/>
      <c r="I18" s="19"/>
      <c r="J18" s="19"/>
      <c r="K18" s="20"/>
      <c r="L18" s="29"/>
      <c r="M18" s="19"/>
      <c r="N18" s="21"/>
      <c r="O18" s="21"/>
      <c r="P18" s="22"/>
      <c r="R18" s="30"/>
      <c r="S18" s="13"/>
    </row>
    <row r="19" spans="1:19" ht="12.75">
      <c r="A19" s="14">
        <v>17</v>
      </c>
      <c r="B19" s="14">
        <v>1</v>
      </c>
      <c r="C19" s="23"/>
      <c r="D19" s="24"/>
      <c r="E19" s="24"/>
      <c r="F19" s="24"/>
      <c r="G19" s="25"/>
      <c r="H19" s="26"/>
      <c r="I19" s="24"/>
      <c r="J19" s="24"/>
      <c r="K19" s="25"/>
      <c r="L19" s="26"/>
      <c r="M19" s="24"/>
      <c r="N19" s="27"/>
      <c r="O19" s="27"/>
      <c r="P19" s="11"/>
      <c r="R19" s="30"/>
      <c r="S19" s="13"/>
    </row>
    <row r="20" spans="1:19" ht="48" customHeight="1">
      <c r="A20" s="14"/>
      <c r="B20" s="28"/>
      <c r="C20" s="18" t="s">
        <v>21</v>
      </c>
      <c r="D20" s="19"/>
      <c r="E20" s="19"/>
      <c r="F20" s="19"/>
      <c r="G20" s="31"/>
      <c r="H20" s="32"/>
      <c r="I20" s="19"/>
      <c r="J20" s="19"/>
      <c r="K20" s="31"/>
      <c r="L20" s="32"/>
      <c r="M20" s="19"/>
      <c r="N20" s="19"/>
      <c r="O20" s="19"/>
      <c r="P20" s="33"/>
      <c r="R20" s="30"/>
      <c r="S20" s="13"/>
    </row>
    <row r="21" spans="1:19" ht="12.75">
      <c r="A21" s="14">
        <v>38</v>
      </c>
      <c r="B21" s="14">
        <v>1</v>
      </c>
      <c r="C21" s="23"/>
      <c r="D21" s="24"/>
      <c r="E21" s="24"/>
      <c r="F21" s="24"/>
      <c r="G21" s="25"/>
      <c r="H21" s="26"/>
      <c r="I21" s="24"/>
      <c r="J21" s="24"/>
      <c r="K21" s="25"/>
      <c r="L21" s="26"/>
      <c r="M21" s="24"/>
      <c r="N21" s="27"/>
      <c r="O21" s="27"/>
      <c r="P21" s="11"/>
      <c r="R21" s="30"/>
      <c r="S21" s="13"/>
    </row>
    <row r="22" spans="1:19" ht="12.75">
      <c r="A22" s="14"/>
      <c r="B22" s="28"/>
      <c r="C22" s="34" t="s">
        <v>22</v>
      </c>
      <c r="D22" s="19"/>
      <c r="E22" s="19"/>
      <c r="F22" s="19"/>
      <c r="G22" s="20"/>
      <c r="H22" s="29"/>
      <c r="I22" s="19"/>
      <c r="J22" s="19"/>
      <c r="K22" s="20"/>
      <c r="L22" s="29"/>
      <c r="M22" s="19"/>
      <c r="N22" s="21"/>
      <c r="O22" s="21"/>
      <c r="P22" s="22"/>
      <c r="R22" s="30"/>
      <c r="S22" s="13"/>
    </row>
    <row r="23" spans="1:19" ht="12.75">
      <c r="A23" s="14"/>
      <c r="B23" s="14">
        <v>1</v>
      </c>
      <c r="C23" s="23"/>
      <c r="D23" s="24"/>
      <c r="E23" s="24"/>
      <c r="F23" s="24"/>
      <c r="G23" s="25"/>
      <c r="H23" s="26"/>
      <c r="I23" s="24"/>
      <c r="J23" s="24"/>
      <c r="K23" s="25"/>
      <c r="L23" s="26"/>
      <c r="M23" s="24"/>
      <c r="N23" s="27"/>
      <c r="O23" s="27"/>
      <c r="P23" s="11"/>
      <c r="R23" s="30"/>
      <c r="S23" s="13"/>
    </row>
    <row r="24" spans="1:19" ht="12.75">
      <c r="A24" s="14"/>
      <c r="B24" s="28"/>
      <c r="C24" s="18" t="s">
        <v>23</v>
      </c>
      <c r="D24" s="19"/>
      <c r="E24" s="19"/>
      <c r="F24" s="19"/>
      <c r="G24" s="20"/>
      <c r="H24" s="29"/>
      <c r="I24" s="19"/>
      <c r="J24" s="19"/>
      <c r="K24" s="20"/>
      <c r="L24" s="29"/>
      <c r="M24" s="19"/>
      <c r="N24" s="19"/>
      <c r="O24" s="19"/>
      <c r="P24" s="33"/>
      <c r="R24" s="30"/>
      <c r="S24" s="35"/>
    </row>
    <row r="25" spans="1:16" ht="12.75">
      <c r="A25" s="14">
        <v>52</v>
      </c>
      <c r="B25" s="14">
        <v>1</v>
      </c>
      <c r="C25" s="23"/>
      <c r="D25" s="24"/>
      <c r="E25" s="24"/>
      <c r="F25" s="24"/>
      <c r="G25" s="25"/>
      <c r="H25" s="26"/>
      <c r="I25" s="24"/>
      <c r="J25" s="24"/>
      <c r="K25" s="25"/>
      <c r="L25" s="26"/>
      <c r="M25" s="24"/>
      <c r="N25" s="27"/>
      <c r="O25" s="27"/>
      <c r="P25" s="11"/>
    </row>
    <row r="26" spans="1:19" ht="30.75" customHeight="1">
      <c r="A26" s="14"/>
      <c r="B26" s="28"/>
      <c r="C26" s="18" t="s">
        <v>24</v>
      </c>
      <c r="D26" s="19"/>
      <c r="E26" s="19"/>
      <c r="F26" s="19"/>
      <c r="G26" s="20"/>
      <c r="H26" s="29"/>
      <c r="I26" s="19"/>
      <c r="J26" s="19"/>
      <c r="K26" s="20"/>
      <c r="L26" s="29"/>
      <c r="M26" s="19"/>
      <c r="N26" s="19"/>
      <c r="O26" s="19"/>
      <c r="P26" s="33"/>
      <c r="R26" s="36"/>
      <c r="S26" s="36"/>
    </row>
    <row r="27" spans="1:19" ht="12.75">
      <c r="A27" s="14">
        <v>65</v>
      </c>
      <c r="B27" s="14">
        <v>1</v>
      </c>
      <c r="C27" s="23"/>
      <c r="D27" s="24"/>
      <c r="E27" s="24"/>
      <c r="F27" s="24"/>
      <c r="G27" s="25"/>
      <c r="H27" s="26"/>
      <c r="I27" s="24"/>
      <c r="J27" s="24"/>
      <c r="K27" s="25"/>
      <c r="L27" s="26"/>
      <c r="M27" s="24"/>
      <c r="N27" s="27"/>
      <c r="O27" s="27"/>
      <c r="P27" s="11"/>
      <c r="R27" s="37"/>
      <c r="S27" s="30"/>
    </row>
    <row r="28" spans="1:19" ht="54.75" customHeight="1">
      <c r="A28" s="14"/>
      <c r="B28" s="28"/>
      <c r="C28" s="18" t="s">
        <v>25</v>
      </c>
      <c r="D28" s="19"/>
      <c r="E28" s="19"/>
      <c r="F28" s="19"/>
      <c r="G28" s="20"/>
      <c r="H28" s="29"/>
      <c r="I28" s="19"/>
      <c r="J28" s="19"/>
      <c r="K28" s="20"/>
      <c r="L28" s="29"/>
      <c r="M28" s="19"/>
      <c r="N28" s="19"/>
      <c r="O28" s="19"/>
      <c r="P28" s="33"/>
      <c r="R28" s="38"/>
      <c r="S28" s="38"/>
    </row>
    <row r="29" spans="1:19" ht="12.75">
      <c r="A29" s="14">
        <v>66</v>
      </c>
      <c r="B29" s="14">
        <v>1</v>
      </c>
      <c r="C29" s="23"/>
      <c r="D29" s="24"/>
      <c r="E29" s="24"/>
      <c r="F29" s="24"/>
      <c r="G29" s="25"/>
      <c r="H29" s="26"/>
      <c r="I29" s="24"/>
      <c r="J29" s="24"/>
      <c r="K29" s="25"/>
      <c r="L29" s="26"/>
      <c r="M29" s="24"/>
      <c r="N29" s="27"/>
      <c r="O29" s="27"/>
      <c r="P29" s="11"/>
      <c r="R29" s="30"/>
      <c r="S29" s="13"/>
    </row>
    <row r="30" spans="1:17" ht="12.75">
      <c r="A30" s="14"/>
      <c r="B30" s="28"/>
      <c r="C30" s="18" t="s">
        <v>26</v>
      </c>
      <c r="D30" s="19"/>
      <c r="E30" s="19"/>
      <c r="F30" s="19"/>
      <c r="G30" s="20"/>
      <c r="H30" s="29"/>
      <c r="I30" s="19"/>
      <c r="J30" s="19"/>
      <c r="K30" s="20"/>
      <c r="L30" s="29"/>
      <c r="M30" s="19"/>
      <c r="N30" s="19"/>
      <c r="O30" s="19"/>
      <c r="P30" s="33"/>
      <c r="Q30" s="39"/>
    </row>
    <row r="31" spans="1:19" ht="12.75">
      <c r="A31" s="14">
        <v>72</v>
      </c>
      <c r="B31" s="14">
        <v>1</v>
      </c>
      <c r="C31" s="23"/>
      <c r="D31" s="24"/>
      <c r="E31" s="24"/>
      <c r="F31" s="24"/>
      <c r="G31" s="25"/>
      <c r="H31" s="26"/>
      <c r="I31" s="24"/>
      <c r="J31" s="24"/>
      <c r="K31" s="25"/>
      <c r="L31" s="26"/>
      <c r="M31" s="24"/>
      <c r="N31" s="27"/>
      <c r="O31" s="27"/>
      <c r="P31" s="11"/>
      <c r="Q31" s="40"/>
      <c r="R31" s="30"/>
      <c r="S31" s="13"/>
    </row>
    <row r="32" spans="1:19" ht="30.75" customHeight="1">
      <c r="A32" s="14"/>
      <c r="B32" s="28"/>
      <c r="C32" s="18" t="s">
        <v>27</v>
      </c>
      <c r="D32" s="19"/>
      <c r="E32" s="19"/>
      <c r="F32" s="19"/>
      <c r="G32" s="20"/>
      <c r="H32" s="29"/>
      <c r="I32" s="19"/>
      <c r="J32" s="19"/>
      <c r="K32" s="20"/>
      <c r="L32" s="29"/>
      <c r="M32" s="19"/>
      <c r="N32" s="19"/>
      <c r="O32" s="19"/>
      <c r="P32" s="33"/>
      <c r="Q32" s="40"/>
      <c r="R32" s="30"/>
      <c r="S32" s="13"/>
    </row>
    <row r="33" spans="1:19" ht="12.75">
      <c r="A33" s="14">
        <v>77</v>
      </c>
      <c r="B33" s="14">
        <v>1</v>
      </c>
      <c r="C33" s="23"/>
      <c r="D33" s="24"/>
      <c r="E33" s="24"/>
      <c r="F33" s="24"/>
      <c r="G33" s="25"/>
      <c r="H33" s="26"/>
      <c r="I33" s="24"/>
      <c r="J33" s="24"/>
      <c r="K33" s="25"/>
      <c r="L33" s="26"/>
      <c r="M33" s="24"/>
      <c r="N33" s="27"/>
      <c r="O33" s="27"/>
      <c r="P33" s="11"/>
      <c r="Q33" s="40"/>
      <c r="R33" s="30"/>
      <c r="S33" s="13"/>
    </row>
    <row r="34" spans="1:19" ht="36.75" customHeight="1">
      <c r="A34" s="14"/>
      <c r="B34" s="28"/>
      <c r="C34" s="18" t="s">
        <v>28</v>
      </c>
      <c r="D34" s="19"/>
      <c r="E34" s="19"/>
      <c r="F34" s="19"/>
      <c r="G34" s="20"/>
      <c r="H34" s="29"/>
      <c r="I34" s="19"/>
      <c r="J34" s="19"/>
      <c r="K34" s="20"/>
      <c r="L34" s="29"/>
      <c r="M34" s="19"/>
      <c r="N34" s="19"/>
      <c r="O34" s="19"/>
      <c r="P34" s="33"/>
      <c r="Q34" s="40"/>
      <c r="R34" s="30"/>
      <c r="S34" s="13"/>
    </row>
    <row r="35" spans="1:19" ht="12.75">
      <c r="A35" s="14">
        <v>81</v>
      </c>
      <c r="B35" s="14">
        <v>1</v>
      </c>
      <c r="C35" s="23"/>
      <c r="D35" s="24"/>
      <c r="E35" s="24"/>
      <c r="F35" s="24"/>
      <c r="G35" s="25"/>
      <c r="H35" s="26"/>
      <c r="I35" s="24"/>
      <c r="J35" s="24"/>
      <c r="K35" s="25"/>
      <c r="L35" s="26"/>
      <c r="M35" s="24"/>
      <c r="N35" s="27"/>
      <c r="O35" s="27"/>
      <c r="P35" s="11"/>
      <c r="Q35" s="40"/>
      <c r="R35" s="30"/>
      <c r="S35" s="13"/>
    </row>
    <row r="36" spans="1:19" ht="43.5" customHeight="1">
      <c r="A36" s="14"/>
      <c r="B36" s="28"/>
      <c r="C36" s="18" t="s">
        <v>29</v>
      </c>
      <c r="D36" s="19"/>
      <c r="E36" s="19"/>
      <c r="F36" s="19"/>
      <c r="G36" s="20"/>
      <c r="H36" s="29"/>
      <c r="I36" s="19"/>
      <c r="J36" s="19"/>
      <c r="K36" s="20"/>
      <c r="L36" s="29"/>
      <c r="M36" s="19"/>
      <c r="N36" s="21"/>
      <c r="O36" s="21"/>
      <c r="P36" s="22"/>
      <c r="Q36" s="30"/>
      <c r="R36" s="30"/>
      <c r="S36" s="13"/>
    </row>
    <row r="37" spans="1:19" ht="12.75">
      <c r="A37" s="14">
        <v>87</v>
      </c>
      <c r="B37" s="14">
        <v>1</v>
      </c>
      <c r="C37" s="23"/>
      <c r="D37" s="24"/>
      <c r="E37" s="24"/>
      <c r="F37" s="24"/>
      <c r="G37" s="25"/>
      <c r="H37" s="26"/>
      <c r="I37" s="24"/>
      <c r="J37" s="24"/>
      <c r="K37" s="25"/>
      <c r="L37" s="26"/>
      <c r="M37" s="24"/>
      <c r="N37" s="27"/>
      <c r="O37" s="27"/>
      <c r="P37" s="11"/>
      <c r="Q37" s="41"/>
      <c r="R37" s="30"/>
      <c r="S37" s="35"/>
    </row>
    <row r="38" spans="1:17" ht="48" customHeight="1">
      <c r="A38" s="14"/>
      <c r="B38" s="28"/>
      <c r="C38" s="42" t="s">
        <v>30</v>
      </c>
      <c r="D38" s="19"/>
      <c r="E38" s="19"/>
      <c r="F38" s="19"/>
      <c r="G38" s="20"/>
      <c r="H38" s="29"/>
      <c r="I38" s="19"/>
      <c r="J38" s="19"/>
      <c r="K38" s="20"/>
      <c r="L38" s="29"/>
      <c r="M38" s="19"/>
      <c r="N38" s="21"/>
      <c r="O38" s="21"/>
      <c r="P38" s="22"/>
      <c r="Q38" s="41"/>
    </row>
    <row r="39" spans="1:19" ht="12.75">
      <c r="A39" s="14"/>
      <c r="B39" s="14">
        <v>1</v>
      </c>
      <c r="C39" s="23"/>
      <c r="D39" s="24"/>
      <c r="E39" s="24"/>
      <c r="F39" s="24"/>
      <c r="G39" s="25"/>
      <c r="H39" s="26"/>
      <c r="I39" s="24"/>
      <c r="J39" s="24"/>
      <c r="K39" s="25"/>
      <c r="L39" s="26"/>
      <c r="M39" s="24"/>
      <c r="N39" s="27"/>
      <c r="O39" s="27"/>
      <c r="P39" s="11"/>
      <c r="Q39" s="41"/>
      <c r="R39" s="36"/>
      <c r="S39" s="36"/>
    </row>
    <row r="40" spans="1:19" ht="30" customHeight="1">
      <c r="A40" s="14"/>
      <c r="B40" s="14"/>
      <c r="C40" s="43" t="s">
        <v>31</v>
      </c>
      <c r="D40" s="43"/>
      <c r="E40" s="33"/>
      <c r="F40" s="33"/>
      <c r="G40" s="44"/>
      <c r="H40" s="45"/>
      <c r="I40" s="33"/>
      <c r="J40" s="33"/>
      <c r="K40" s="44"/>
      <c r="L40" s="45"/>
      <c r="M40" s="33"/>
      <c r="N40" s="33"/>
      <c r="O40" s="33"/>
      <c r="P40" s="33"/>
      <c r="Q40" s="41"/>
      <c r="R40" s="37"/>
      <c r="S40" s="30"/>
    </row>
    <row r="41" spans="1:19" ht="12.75">
      <c r="A41" s="14">
        <v>90</v>
      </c>
      <c r="B41" s="14">
        <v>1</v>
      </c>
      <c r="C41" s="46"/>
      <c r="D41" s="4"/>
      <c r="E41" s="4"/>
      <c r="F41" s="4"/>
      <c r="G41" s="47"/>
      <c r="H41" s="48"/>
      <c r="I41" s="4"/>
      <c r="J41" s="4"/>
      <c r="K41" s="47"/>
      <c r="L41" s="48"/>
      <c r="M41" s="4"/>
      <c r="N41" s="49"/>
      <c r="O41" s="49"/>
      <c r="P41" s="11"/>
      <c r="Q41" s="41"/>
      <c r="R41" s="38"/>
      <c r="S41" s="38"/>
    </row>
    <row r="42" spans="1:19" ht="24.75" customHeight="1">
      <c r="A42" s="14"/>
      <c r="B42" s="28"/>
      <c r="C42" s="43" t="s">
        <v>32</v>
      </c>
      <c r="D42" s="43"/>
      <c r="E42" s="33"/>
      <c r="F42" s="33"/>
      <c r="G42" s="44"/>
      <c r="H42" s="45"/>
      <c r="I42" s="33"/>
      <c r="J42" s="33"/>
      <c r="K42" s="44"/>
      <c r="L42" s="45"/>
      <c r="M42" s="33"/>
      <c r="N42" s="33"/>
      <c r="O42" s="33"/>
      <c r="P42" s="33"/>
      <c r="Q42" s="41"/>
      <c r="R42" s="30"/>
      <c r="S42" s="13"/>
    </row>
    <row r="43" spans="1:19" ht="12.75">
      <c r="A43" s="14">
        <v>118</v>
      </c>
      <c r="B43" s="14">
        <v>1</v>
      </c>
      <c r="C43" s="46"/>
      <c r="D43" s="4"/>
      <c r="E43" s="4"/>
      <c r="F43" s="4"/>
      <c r="G43" s="47"/>
      <c r="H43" s="48"/>
      <c r="I43" s="4"/>
      <c r="J43" s="4"/>
      <c r="K43" s="47"/>
      <c r="L43" s="48"/>
      <c r="M43" s="4"/>
      <c r="N43" s="49"/>
      <c r="O43" s="49"/>
      <c r="P43" s="11"/>
      <c r="Q43" s="41"/>
      <c r="R43" s="30"/>
      <c r="S43" s="13"/>
    </row>
    <row r="44" spans="1:19" ht="24" customHeight="1">
      <c r="A44" s="14"/>
      <c r="B44" s="28"/>
      <c r="C44" s="43" t="s">
        <v>33</v>
      </c>
      <c r="D44" s="43"/>
      <c r="E44" s="33"/>
      <c r="F44" s="33"/>
      <c r="G44" s="44"/>
      <c r="H44" s="45"/>
      <c r="I44" s="33"/>
      <c r="J44" s="33"/>
      <c r="K44" s="44"/>
      <c r="L44" s="45"/>
      <c r="M44" s="33"/>
      <c r="N44" s="33"/>
      <c r="O44" s="33"/>
      <c r="P44" s="33"/>
      <c r="Q44" s="41"/>
      <c r="R44" s="30"/>
      <c r="S44" s="13"/>
    </row>
    <row r="45" spans="1:19" ht="12.75">
      <c r="A45" s="14">
        <v>130</v>
      </c>
      <c r="B45" s="14">
        <v>1</v>
      </c>
      <c r="C45" s="46"/>
      <c r="D45" s="4"/>
      <c r="E45" s="4"/>
      <c r="F45" s="4"/>
      <c r="G45" s="47"/>
      <c r="H45" s="48"/>
      <c r="I45" s="4"/>
      <c r="J45" s="4"/>
      <c r="K45" s="47"/>
      <c r="L45" s="48"/>
      <c r="M45" s="4"/>
      <c r="N45" s="49"/>
      <c r="O45" s="49"/>
      <c r="P45" s="11"/>
      <c r="Q45" s="30"/>
      <c r="R45" s="30"/>
      <c r="S45" s="13"/>
    </row>
    <row r="46" spans="1:19" ht="32.25" customHeight="1">
      <c r="A46" s="14"/>
      <c r="B46" s="28"/>
      <c r="C46" s="43" t="s">
        <v>34</v>
      </c>
      <c r="D46" s="43"/>
      <c r="E46" s="33"/>
      <c r="F46" s="33"/>
      <c r="G46" s="44"/>
      <c r="H46" s="45"/>
      <c r="I46" s="33"/>
      <c r="J46" s="33"/>
      <c r="K46" s="44"/>
      <c r="L46" s="45"/>
      <c r="M46" s="33"/>
      <c r="N46" s="33"/>
      <c r="O46" s="33"/>
      <c r="P46" s="33"/>
      <c r="R46" s="30"/>
      <c r="S46" s="35"/>
    </row>
    <row r="47" spans="1:17" ht="12.75">
      <c r="A47" s="14">
        <v>138</v>
      </c>
      <c r="B47" s="14">
        <v>1</v>
      </c>
      <c r="C47" s="46"/>
      <c r="D47" s="4"/>
      <c r="E47" s="4"/>
      <c r="F47" s="4"/>
      <c r="G47" s="47"/>
      <c r="H47" s="48"/>
      <c r="I47" s="4"/>
      <c r="J47" s="4"/>
      <c r="K47" s="47"/>
      <c r="L47" s="48"/>
      <c r="M47" s="4"/>
      <c r="N47" s="49"/>
      <c r="O47" s="49"/>
      <c r="P47" s="11"/>
      <c r="Q47" s="30"/>
    </row>
    <row r="48" spans="1:19" ht="30.75" customHeight="1">
      <c r="A48" s="14"/>
      <c r="B48" s="28"/>
      <c r="C48" s="43" t="s">
        <v>35</v>
      </c>
      <c r="D48" s="43"/>
      <c r="E48" s="33"/>
      <c r="F48" s="33"/>
      <c r="G48" s="44"/>
      <c r="H48" s="45"/>
      <c r="I48" s="33"/>
      <c r="J48" s="33"/>
      <c r="K48" s="44"/>
      <c r="L48" s="45"/>
      <c r="M48" s="33"/>
      <c r="N48" s="33"/>
      <c r="O48" s="33"/>
      <c r="P48" s="33"/>
      <c r="Q48" s="30"/>
      <c r="R48" s="36"/>
      <c r="S48" s="36"/>
    </row>
    <row r="49" spans="1:19" ht="12.75">
      <c r="A49" s="14">
        <v>150</v>
      </c>
      <c r="B49" s="14">
        <v>1</v>
      </c>
      <c r="C49" s="46"/>
      <c r="D49" s="4"/>
      <c r="E49" s="4"/>
      <c r="F49" s="4"/>
      <c r="G49" s="47"/>
      <c r="H49" s="48"/>
      <c r="I49" s="4"/>
      <c r="J49" s="4"/>
      <c r="K49" s="47"/>
      <c r="L49" s="48"/>
      <c r="M49" s="4"/>
      <c r="N49" s="49"/>
      <c r="O49" s="49"/>
      <c r="P49" s="11"/>
      <c r="Q49" s="38"/>
      <c r="R49" s="37"/>
      <c r="S49" s="30"/>
    </row>
    <row r="50" spans="3:19" ht="12.75">
      <c r="C50" s="50"/>
      <c r="G50" s="1"/>
      <c r="H50" s="1" t="e">
        <f>SUM(#REF!)</f>
        <v>#REF!</v>
      </c>
      <c r="P50" s="51"/>
      <c r="Q50" s="41"/>
      <c r="R50" s="38"/>
      <c r="S50" s="38"/>
    </row>
    <row r="51" spans="2:19" ht="24" customHeight="1">
      <c r="B51"/>
      <c r="C51" s="52"/>
      <c r="D51"/>
      <c r="E51" s="53"/>
      <c r="F51" s="54"/>
      <c r="G51" s="53"/>
      <c r="H51" s="53"/>
      <c r="I51" s="55"/>
      <c r="J51" s="55"/>
      <c r="K51" s="56"/>
      <c r="L51" s="56"/>
      <c r="M51" s="57"/>
      <c r="N51" s="58"/>
      <c r="O51" s="59"/>
      <c r="P51" s="39"/>
      <c r="R51" s="30"/>
      <c r="S51" s="13"/>
    </row>
    <row r="52" spans="2:17" ht="12.75">
      <c r="B52" s="60"/>
      <c r="C52" s="61"/>
      <c r="D52" s="62"/>
      <c r="E52" s="63"/>
      <c r="F52" s="64"/>
      <c r="G52" s="65" t="s">
        <v>36</v>
      </c>
      <c r="H52" s="65" t="s">
        <v>11</v>
      </c>
      <c r="I52" s="66" t="s">
        <v>12</v>
      </c>
      <c r="J52" s="66" t="s">
        <v>13</v>
      </c>
      <c r="K52" s="67"/>
      <c r="L52" s="37"/>
      <c r="M52" s="68"/>
      <c r="N52" s="69"/>
      <c r="O52" s="39"/>
      <c r="P52" s="39"/>
      <c r="Q52" s="41"/>
    </row>
    <row r="53" spans="2:19" ht="12.75">
      <c r="B53" s="60"/>
      <c r="C53" s="70"/>
      <c r="D53" s="71"/>
      <c r="E53" s="72">
        <v>1</v>
      </c>
      <c r="F53" s="73" t="s">
        <v>37</v>
      </c>
      <c r="G53" s="74">
        <v>21</v>
      </c>
      <c r="H53" s="74">
        <v>21</v>
      </c>
      <c r="I53" s="75">
        <v>2800</v>
      </c>
      <c r="J53" s="76">
        <f>I53/G53*H53</f>
        <v>2800</v>
      </c>
      <c r="K53" s="67"/>
      <c r="L53" s="37"/>
      <c r="M53" s="68"/>
      <c r="N53" s="58"/>
      <c r="O53" s="57"/>
      <c r="P53" s="39"/>
      <c r="Q53" s="41"/>
      <c r="R53" s="30"/>
      <c r="S53" s="13"/>
    </row>
    <row r="54" spans="2:19" ht="12.75">
      <c r="B54" s="60"/>
      <c r="C54" s="70"/>
      <c r="D54" s="71"/>
      <c r="E54" s="72" t="s">
        <v>38</v>
      </c>
      <c r="F54" s="73" t="s">
        <v>39</v>
      </c>
      <c r="G54" s="74">
        <v>21</v>
      </c>
      <c r="H54" s="74">
        <v>21</v>
      </c>
      <c r="I54" s="75">
        <v>2800</v>
      </c>
      <c r="J54" s="76">
        <f>I54/G54*H54</f>
        <v>2800</v>
      </c>
      <c r="K54" s="67"/>
      <c r="L54" s="37"/>
      <c r="M54" s="68"/>
      <c r="N54" s="58"/>
      <c r="O54" s="57"/>
      <c r="P54" s="39"/>
      <c r="Q54" s="41"/>
      <c r="R54" s="30"/>
      <c r="S54" s="13"/>
    </row>
    <row r="55" spans="2:19" ht="12.75">
      <c r="B55" s="60"/>
      <c r="C55" s="70"/>
      <c r="D55" s="71"/>
      <c r="E55" s="72" t="s">
        <v>38</v>
      </c>
      <c r="F55" s="73" t="s">
        <v>40</v>
      </c>
      <c r="G55" s="74">
        <v>21</v>
      </c>
      <c r="H55" s="74">
        <v>21</v>
      </c>
      <c r="I55" s="75">
        <v>2800</v>
      </c>
      <c r="J55" s="76">
        <f>I55/G55*H55</f>
        <v>2800</v>
      </c>
      <c r="K55" s="77"/>
      <c r="L55" s="37"/>
      <c r="M55" s="68"/>
      <c r="N55" s="58"/>
      <c r="O55" s="57"/>
      <c r="P55" s="39"/>
      <c r="Q55" s="41"/>
      <c r="R55" s="30"/>
      <c r="S55" s="13"/>
    </row>
    <row r="56" spans="2:19" ht="12.75">
      <c r="B56" s="60"/>
      <c r="C56" s="70"/>
      <c r="D56" s="71"/>
      <c r="E56" s="72" t="s">
        <v>38</v>
      </c>
      <c r="F56" s="73" t="s">
        <v>41</v>
      </c>
      <c r="G56" s="78">
        <v>21</v>
      </c>
      <c r="H56" s="78">
        <v>15</v>
      </c>
      <c r="I56" s="79"/>
      <c r="J56" s="79"/>
      <c r="K56" s="67"/>
      <c r="L56" s="37"/>
      <c r="M56" s="68"/>
      <c r="N56" s="58"/>
      <c r="O56" s="57"/>
      <c r="P56" s="39"/>
      <c r="Q56" s="41"/>
      <c r="R56" s="30"/>
      <c r="S56" s="35"/>
    </row>
    <row r="57" spans="2:17" ht="12.75">
      <c r="B57" s="60"/>
      <c r="C57" s="70"/>
      <c r="D57" s="71"/>
      <c r="E57" s="72" t="s">
        <v>38</v>
      </c>
      <c r="F57" s="73" t="s">
        <v>42</v>
      </c>
      <c r="G57" s="78">
        <v>21</v>
      </c>
      <c r="H57" s="78">
        <v>10</v>
      </c>
      <c r="I57" s="79"/>
      <c r="J57" s="79"/>
      <c r="K57" s="67"/>
      <c r="L57" s="37"/>
      <c r="M57" s="80"/>
      <c r="N57" s="80"/>
      <c r="O57" s="81"/>
      <c r="P57" s="13"/>
      <c r="Q57" s="41"/>
    </row>
    <row r="58" spans="2:17" ht="12.75">
      <c r="B58" s="60"/>
      <c r="C58" s="70"/>
      <c r="D58" s="71"/>
      <c r="E58" s="72" t="s">
        <v>38</v>
      </c>
      <c r="F58" s="73" t="s">
        <v>43</v>
      </c>
      <c r="G58" s="74">
        <v>21</v>
      </c>
      <c r="H58" s="74">
        <v>21</v>
      </c>
      <c r="I58" s="75">
        <v>2800</v>
      </c>
      <c r="J58" s="75">
        <f>I58/G58*H58</f>
        <v>2800</v>
      </c>
      <c r="K58" s="67"/>
      <c r="L58" s="37"/>
      <c r="M58" s="67"/>
      <c r="N58" s="37"/>
      <c r="O58" s="67"/>
      <c r="P58" s="30"/>
      <c r="Q58" s="30"/>
    </row>
    <row r="59" spans="2:19" ht="12.75">
      <c r="B59" s="60"/>
      <c r="C59" s="70"/>
      <c r="D59" s="71"/>
      <c r="E59" s="72">
        <v>1</v>
      </c>
      <c r="F59" s="73" t="s">
        <v>44</v>
      </c>
      <c r="G59" s="74">
        <v>21</v>
      </c>
      <c r="H59" s="74">
        <v>12</v>
      </c>
      <c r="I59" s="75">
        <v>2800</v>
      </c>
      <c r="J59" s="82">
        <f>I59/G59*H59</f>
        <v>1600</v>
      </c>
      <c r="K59" s="67"/>
      <c r="L59" s="37"/>
      <c r="M59" s="67"/>
      <c r="N59" s="80"/>
      <c r="O59" s="67"/>
      <c r="P59" s="30"/>
      <c r="R59" s="30"/>
      <c r="S59" s="13"/>
    </row>
    <row r="60" spans="2:19" ht="12.75">
      <c r="B60" s="60"/>
      <c r="C60" s="70"/>
      <c r="D60" s="71"/>
      <c r="E60" s="72" t="s">
        <v>38</v>
      </c>
      <c r="F60" s="73" t="s">
        <v>45</v>
      </c>
      <c r="G60" s="74">
        <v>21</v>
      </c>
      <c r="H60" s="74">
        <v>9</v>
      </c>
      <c r="I60" s="75">
        <v>2800</v>
      </c>
      <c r="J60" s="82">
        <f>I60/G60*H60</f>
        <v>1200</v>
      </c>
      <c r="L60" s="37"/>
      <c r="M60" s="67"/>
      <c r="N60" s="80"/>
      <c r="O60" s="67"/>
      <c r="P60" s="30"/>
      <c r="Q60" s="30"/>
      <c r="R60" s="30"/>
      <c r="S60" s="13"/>
    </row>
    <row r="61" spans="2:19" ht="12.75">
      <c r="B61" s="60"/>
      <c r="C61" s="70"/>
      <c r="D61" s="71"/>
      <c r="E61" s="72" t="s">
        <v>38</v>
      </c>
      <c r="F61" s="73" t="s">
        <v>46</v>
      </c>
      <c r="G61" s="74">
        <v>21</v>
      </c>
      <c r="H61" s="74">
        <v>18</v>
      </c>
      <c r="I61" s="79"/>
      <c r="J61" s="82"/>
      <c r="K61" s="67"/>
      <c r="L61" s="37"/>
      <c r="M61" s="67"/>
      <c r="N61" s="80"/>
      <c r="O61" s="67"/>
      <c r="P61" s="30"/>
      <c r="Q61" s="30"/>
      <c r="R61" s="30"/>
      <c r="S61" s="35"/>
    </row>
    <row r="62" spans="2:19" ht="12.75">
      <c r="B62" s="60"/>
      <c r="C62" s="70"/>
      <c r="D62" s="71"/>
      <c r="E62" s="72">
        <v>1</v>
      </c>
      <c r="F62" s="83" t="s">
        <v>47</v>
      </c>
      <c r="G62" s="84"/>
      <c r="H62" s="84"/>
      <c r="I62" s="79"/>
      <c r="J62" s="79"/>
      <c r="K62" s="67"/>
      <c r="L62" s="37"/>
      <c r="M62" s="67"/>
      <c r="N62" s="37"/>
      <c r="O62" s="67"/>
      <c r="P62" s="30"/>
      <c r="Q62" s="38"/>
      <c r="R62" s="30"/>
      <c r="S62" s="30"/>
    </row>
    <row r="63" spans="2:17" ht="12.75">
      <c r="B63" s="60"/>
      <c r="C63" s="70"/>
      <c r="D63" s="71"/>
      <c r="E63" s="72" t="s">
        <v>38</v>
      </c>
      <c r="F63" s="73" t="s">
        <v>48</v>
      </c>
      <c r="G63" s="74">
        <v>21</v>
      </c>
      <c r="H63" s="74">
        <v>21</v>
      </c>
      <c r="I63" s="75">
        <v>2800</v>
      </c>
      <c r="J63" s="82">
        <f>I63/G63*H63</f>
        <v>2800</v>
      </c>
      <c r="K63" s="67"/>
      <c r="L63" s="37"/>
      <c r="M63" s="67"/>
      <c r="N63" s="85"/>
      <c r="O63" s="67"/>
      <c r="P63" s="30"/>
      <c r="Q63" s="41"/>
    </row>
    <row r="64" spans="2:19" ht="12.75">
      <c r="B64" s="60"/>
      <c r="C64" s="70"/>
      <c r="D64" s="71"/>
      <c r="E64" s="72">
        <v>1</v>
      </c>
      <c r="F64" s="73" t="s">
        <v>40</v>
      </c>
      <c r="G64" s="74">
        <v>23</v>
      </c>
      <c r="H64" s="74">
        <v>22</v>
      </c>
      <c r="I64" s="75">
        <v>2800</v>
      </c>
      <c r="J64" s="82">
        <f>I64/G64*H64</f>
        <v>2678.2608695652175</v>
      </c>
      <c r="K64" s="77"/>
      <c r="L64" s="37"/>
      <c r="M64" s="67"/>
      <c r="N64" s="37"/>
      <c r="O64" s="67"/>
      <c r="P64" s="30"/>
      <c r="Q64" s="41"/>
      <c r="R64" s="30"/>
      <c r="S64" s="13"/>
    </row>
    <row r="65" spans="2:19" ht="12.75">
      <c r="B65" s="60"/>
      <c r="C65" s="70"/>
      <c r="D65" s="71"/>
      <c r="E65" s="72" t="s">
        <v>38</v>
      </c>
      <c r="F65" s="73" t="s">
        <v>49</v>
      </c>
      <c r="G65" s="74">
        <v>21</v>
      </c>
      <c r="H65" s="74">
        <v>21</v>
      </c>
      <c r="I65" s="75">
        <v>2800</v>
      </c>
      <c r="J65" s="82">
        <f>I65/G65*H65</f>
        <v>2800</v>
      </c>
      <c r="K65" s="67"/>
      <c r="L65" s="37"/>
      <c r="M65" s="67"/>
      <c r="N65" s="37"/>
      <c r="O65" s="67"/>
      <c r="P65" s="30"/>
      <c r="Q65" s="41"/>
      <c r="R65" s="30"/>
      <c r="S65" s="35"/>
    </row>
    <row r="66" spans="2:17" ht="12.75">
      <c r="B66" s="60"/>
      <c r="C66" s="86"/>
      <c r="D66" s="87"/>
      <c r="E66" s="88">
        <v>13</v>
      </c>
      <c r="F66" s="14"/>
      <c r="G66" s="14"/>
      <c r="H66" s="14"/>
      <c r="I66" s="16"/>
      <c r="J66" s="89">
        <f>SUM(J53:J65)</f>
        <v>22278.260869565216</v>
      </c>
      <c r="K66" s="37"/>
      <c r="L66" s="37"/>
      <c r="M66" s="37"/>
      <c r="N66" s="37"/>
      <c r="O66" s="37"/>
      <c r="P66" s="30"/>
      <c r="Q66" s="41"/>
    </row>
    <row r="67" spans="3:17" ht="12.75">
      <c r="C67" s="52"/>
      <c r="D67" s="1"/>
      <c r="E67" s="90"/>
      <c r="F67" s="64"/>
      <c r="G67" s="64"/>
      <c r="H67" s="64"/>
      <c r="I67" s="1"/>
      <c r="J67" s="1"/>
      <c r="K67" s="1"/>
      <c r="L67" s="1"/>
      <c r="M67" s="1"/>
      <c r="N67" s="1"/>
      <c r="O67" s="1"/>
      <c r="Q67" s="30"/>
    </row>
    <row r="68" spans="2:16" ht="12.75" customHeight="1">
      <c r="B68" s="91"/>
      <c r="C68" s="92"/>
      <c r="D68" s="91"/>
      <c r="E68" s="93" t="s">
        <v>50</v>
      </c>
      <c r="F68" s="94" t="s">
        <v>9</v>
      </c>
      <c r="G68" s="94"/>
      <c r="H68" s="94"/>
      <c r="I68" s="7" t="s">
        <v>51</v>
      </c>
      <c r="J68" s="7" t="s">
        <v>51</v>
      </c>
      <c r="K68" s="91"/>
      <c r="L68" s="91"/>
      <c r="M68" s="91"/>
      <c r="N68" s="91"/>
      <c r="O68" s="91"/>
      <c r="P68" s="36"/>
    </row>
    <row r="69" spans="2:17" ht="12.75">
      <c r="B69" s="91"/>
      <c r="C69" s="92"/>
      <c r="D69" s="91"/>
      <c r="E69" s="17" t="s">
        <v>52</v>
      </c>
      <c r="F69" s="95"/>
      <c r="G69" s="95"/>
      <c r="H69" s="95"/>
      <c r="I69" s="12" t="s">
        <v>53</v>
      </c>
      <c r="J69" s="12" t="s">
        <v>53</v>
      </c>
      <c r="K69" s="37"/>
      <c r="L69" s="37"/>
      <c r="M69" s="37"/>
      <c r="N69" s="37"/>
      <c r="O69" s="37"/>
      <c r="P69" s="37"/>
      <c r="Q69" s="30"/>
    </row>
    <row r="70" spans="2:17" ht="12.75">
      <c r="B70" s="38"/>
      <c r="C70" s="96"/>
      <c r="D70" s="37"/>
      <c r="E70" s="17">
        <v>3</v>
      </c>
      <c r="F70" s="15">
        <v>4</v>
      </c>
      <c r="G70" s="15"/>
      <c r="H70" s="15"/>
      <c r="I70" s="17">
        <v>5</v>
      </c>
      <c r="J70" s="17">
        <v>5</v>
      </c>
      <c r="K70" s="38"/>
      <c r="L70" s="38"/>
      <c r="M70" s="38"/>
      <c r="N70" s="38"/>
      <c r="O70" s="38"/>
      <c r="P70" s="38"/>
      <c r="Q70" s="30"/>
    </row>
    <row r="71" spans="2:17" ht="12.75">
      <c r="B71" s="60"/>
      <c r="C71" s="61"/>
      <c r="D71" s="62"/>
      <c r="E71" s="63"/>
      <c r="F71" s="64"/>
      <c r="G71" s="64"/>
      <c r="H71" s="64"/>
      <c r="I71" s="16"/>
      <c r="J71" s="16"/>
      <c r="K71" s="67"/>
      <c r="L71" s="37"/>
      <c r="M71" s="67"/>
      <c r="N71" s="37"/>
      <c r="O71" s="67"/>
      <c r="P71" s="30"/>
      <c r="Q71" s="38"/>
    </row>
    <row r="72" spans="2:17" ht="12.75">
      <c r="B72" s="60"/>
      <c r="C72" s="97"/>
      <c r="D72"/>
      <c r="E72"/>
      <c r="F72"/>
      <c r="Q72" s="41"/>
    </row>
    <row r="73" spans="2:16" ht="12.75">
      <c r="B73" s="60"/>
      <c r="C73" s="70"/>
      <c r="D73" s="71"/>
      <c r="E73" s="98" t="s">
        <v>38</v>
      </c>
      <c r="F73" s="73" t="s">
        <v>54</v>
      </c>
      <c r="G73" s="74">
        <v>21</v>
      </c>
      <c r="H73" s="74">
        <v>11</v>
      </c>
      <c r="I73" s="75">
        <v>2800</v>
      </c>
      <c r="J73" s="82">
        <f>I73/G73*H73</f>
        <v>1466.6666666666667</v>
      </c>
      <c r="K73" s="67"/>
      <c r="L73" s="37"/>
      <c r="M73" s="67"/>
      <c r="N73" s="37"/>
      <c r="O73" s="67"/>
      <c r="P73" s="30"/>
    </row>
    <row r="74" spans="2:17" ht="12.75">
      <c r="B74" s="60"/>
      <c r="C74" s="70"/>
      <c r="D74" s="71"/>
      <c r="E74" s="98" t="s">
        <v>55</v>
      </c>
      <c r="F74" s="73" t="s">
        <v>56</v>
      </c>
      <c r="G74" s="74">
        <v>21</v>
      </c>
      <c r="H74" s="74">
        <v>12</v>
      </c>
      <c r="I74" s="75">
        <v>1400</v>
      </c>
      <c r="J74" s="82">
        <f>I74/G74*H74</f>
        <v>800</v>
      </c>
      <c r="K74" s="67"/>
      <c r="L74" s="37"/>
      <c r="M74" s="67"/>
      <c r="N74" s="37"/>
      <c r="O74" s="67"/>
      <c r="P74" s="30"/>
      <c r="Q74" s="41"/>
    </row>
    <row r="75" spans="2:17" ht="12.75">
      <c r="B75" s="60"/>
      <c r="C75" s="70"/>
      <c r="D75" s="71"/>
      <c r="E75" s="98" t="s">
        <v>55</v>
      </c>
      <c r="F75" s="73" t="s">
        <v>57</v>
      </c>
      <c r="G75" s="74">
        <v>21</v>
      </c>
      <c r="H75" s="74">
        <v>21</v>
      </c>
      <c r="I75" s="75">
        <v>1400</v>
      </c>
      <c r="J75" s="82">
        <f>I75/G75*H75</f>
        <v>1400</v>
      </c>
      <c r="K75" s="67"/>
      <c r="L75" s="37"/>
      <c r="M75" s="67"/>
      <c r="N75" s="37"/>
      <c r="O75" s="67"/>
      <c r="P75" s="30"/>
      <c r="Q75" s="41"/>
    </row>
    <row r="76" spans="2:17" ht="12.75">
      <c r="B76" s="60"/>
      <c r="C76" s="70"/>
      <c r="D76" s="71"/>
      <c r="E76" s="98" t="s">
        <v>55</v>
      </c>
      <c r="F76" s="73" t="s">
        <v>58</v>
      </c>
      <c r="G76" s="74">
        <v>23</v>
      </c>
      <c r="H76" s="74">
        <v>9</v>
      </c>
      <c r="I76" s="75">
        <v>1400</v>
      </c>
      <c r="J76" s="82">
        <f>I76/G76*H76</f>
        <v>547.8260869565217</v>
      </c>
      <c r="K76" s="67"/>
      <c r="L76" s="37"/>
      <c r="M76" s="67"/>
      <c r="N76" s="37"/>
      <c r="O76" s="67"/>
      <c r="P76" s="30"/>
      <c r="Q76" s="41"/>
    </row>
    <row r="77" spans="2:17" ht="12.75">
      <c r="B77" s="60"/>
      <c r="C77" s="70"/>
      <c r="D77" s="71"/>
      <c r="E77" s="98">
        <v>1</v>
      </c>
      <c r="F77" s="73" t="s">
        <v>59</v>
      </c>
      <c r="G77" s="74">
        <v>21</v>
      </c>
      <c r="H77" s="74">
        <v>21</v>
      </c>
      <c r="I77" s="75">
        <v>2800</v>
      </c>
      <c r="J77" s="82">
        <f>I77/G77*H77</f>
        <v>2800</v>
      </c>
      <c r="K77" s="67"/>
      <c r="L77" s="37"/>
      <c r="M77" s="67"/>
      <c r="N77" s="37"/>
      <c r="O77" s="67"/>
      <c r="P77" s="30"/>
      <c r="Q77" s="30"/>
    </row>
    <row r="78" spans="2:16" ht="12.75">
      <c r="B78" s="60"/>
      <c r="C78" s="70"/>
      <c r="D78" s="71"/>
      <c r="E78" s="98" t="s">
        <v>38</v>
      </c>
      <c r="F78" s="73" t="s">
        <v>60</v>
      </c>
      <c r="G78" s="74">
        <v>21</v>
      </c>
      <c r="H78" s="74">
        <v>21</v>
      </c>
      <c r="I78" s="75">
        <v>2800</v>
      </c>
      <c r="J78" s="82">
        <f>I78/G78*H78</f>
        <v>2800</v>
      </c>
      <c r="K78" s="67"/>
      <c r="L78" s="37"/>
      <c r="M78" s="67"/>
      <c r="N78" s="37"/>
      <c r="O78" s="67"/>
      <c r="P78" s="30"/>
    </row>
    <row r="79" spans="2:16" ht="12.75">
      <c r="B79" s="60"/>
      <c r="C79" s="86"/>
      <c r="D79" s="87"/>
      <c r="E79" s="99">
        <v>4</v>
      </c>
      <c r="F79" s="100"/>
      <c r="G79" s="101"/>
      <c r="H79" s="101"/>
      <c r="I79" s="79"/>
      <c r="J79" s="102">
        <f>SUM(J73:J78)</f>
        <v>9814.492753623188</v>
      </c>
      <c r="K79" s="37"/>
      <c r="L79" s="37"/>
      <c r="M79" s="37"/>
      <c r="N79" s="37"/>
      <c r="O79" s="37"/>
      <c r="P79" s="30"/>
    </row>
    <row r="80" spans="3:17" ht="12.75">
      <c r="C80" s="52"/>
      <c r="D80"/>
      <c r="E80" s="103"/>
      <c r="F80" s="73"/>
      <c r="G80" s="78"/>
      <c r="H80" s="78"/>
      <c r="I80" s="104"/>
      <c r="J80" s="104"/>
      <c r="Q80" s="41"/>
    </row>
    <row r="81" spans="2:17" ht="12.75" customHeight="1">
      <c r="B81" s="91"/>
      <c r="C81" s="92"/>
      <c r="D81" s="91"/>
      <c r="E81" s="105" t="s">
        <v>50</v>
      </c>
      <c r="F81" s="106" t="s">
        <v>9</v>
      </c>
      <c r="G81" s="106"/>
      <c r="H81" s="106"/>
      <c r="I81" s="66" t="s">
        <v>51</v>
      </c>
      <c r="J81" s="66" t="s">
        <v>51</v>
      </c>
      <c r="K81" s="91"/>
      <c r="L81" s="91"/>
      <c r="M81" s="91"/>
      <c r="N81" s="91"/>
      <c r="O81" s="91"/>
      <c r="P81" s="36"/>
      <c r="Q81" s="41"/>
    </row>
    <row r="82" spans="2:17" ht="12.75">
      <c r="B82" s="91"/>
      <c r="C82" s="92"/>
      <c r="D82" s="91"/>
      <c r="E82" s="107" t="s">
        <v>52</v>
      </c>
      <c r="F82" s="73"/>
      <c r="G82" s="78"/>
      <c r="H82" s="78"/>
      <c r="I82" s="75" t="s">
        <v>53</v>
      </c>
      <c r="J82" s="75" t="s">
        <v>53</v>
      </c>
      <c r="K82" s="37"/>
      <c r="L82" s="37"/>
      <c r="M82" s="37"/>
      <c r="N82" s="37"/>
      <c r="O82" s="37"/>
      <c r="P82" s="37"/>
      <c r="Q82" s="30"/>
    </row>
    <row r="83" spans="2:17" ht="12.75">
      <c r="B83" s="38"/>
      <c r="C83" s="96"/>
      <c r="D83" s="37"/>
      <c r="E83" s="107">
        <v>3</v>
      </c>
      <c r="F83" s="108">
        <v>4</v>
      </c>
      <c r="G83" s="109"/>
      <c r="H83" s="109"/>
      <c r="I83" s="107">
        <v>5</v>
      </c>
      <c r="J83" s="107">
        <v>5</v>
      </c>
      <c r="K83" s="38"/>
      <c r="L83" s="38"/>
      <c r="M83" s="38"/>
      <c r="N83" s="38"/>
      <c r="O83" s="38"/>
      <c r="P83" s="38"/>
      <c r="Q83" s="30"/>
    </row>
    <row r="84" spans="2:16" ht="12.75">
      <c r="B84" s="60"/>
      <c r="C84" s="61"/>
      <c r="D84" s="62"/>
      <c r="E84" s="110"/>
      <c r="F84" s="73"/>
      <c r="G84" s="78"/>
      <c r="H84" s="78"/>
      <c r="I84" s="79"/>
      <c r="J84" s="79"/>
      <c r="K84" s="67"/>
      <c r="L84" s="37"/>
      <c r="M84" s="67"/>
      <c r="N84" s="37"/>
      <c r="O84" s="67"/>
      <c r="P84" s="30"/>
    </row>
    <row r="85" spans="2:17" ht="12.75">
      <c r="B85" s="60"/>
      <c r="C85" s="70"/>
      <c r="D85" s="71"/>
      <c r="E85" s="98" t="s">
        <v>38</v>
      </c>
      <c r="F85" s="73" t="s">
        <v>61</v>
      </c>
      <c r="G85" s="74">
        <v>21</v>
      </c>
      <c r="H85" s="74">
        <v>21</v>
      </c>
      <c r="I85" s="75">
        <v>2800</v>
      </c>
      <c r="J85" s="82">
        <f>I85/G85*H85</f>
        <v>2800</v>
      </c>
      <c r="K85" s="67"/>
      <c r="L85" s="37"/>
      <c r="M85" s="67"/>
      <c r="N85" s="37"/>
      <c r="O85" s="67"/>
      <c r="P85" s="30"/>
      <c r="Q85" s="41"/>
    </row>
    <row r="86" spans="2:17" ht="12.75">
      <c r="B86" s="60"/>
      <c r="C86" s="70"/>
      <c r="D86" s="71"/>
      <c r="E86" s="98" t="s">
        <v>55</v>
      </c>
      <c r="F86" s="73" t="s">
        <v>62</v>
      </c>
      <c r="G86" s="74">
        <v>21</v>
      </c>
      <c r="H86" s="74">
        <v>8</v>
      </c>
      <c r="I86" s="75">
        <v>1400</v>
      </c>
      <c r="J86" s="82">
        <f>I86/G86*H86</f>
        <v>533.3333333333334</v>
      </c>
      <c r="K86" s="67"/>
      <c r="L86" s="37"/>
      <c r="M86" s="67"/>
      <c r="N86" s="37"/>
      <c r="O86" s="67"/>
      <c r="P86" s="30"/>
      <c r="Q86" s="30"/>
    </row>
    <row r="87" spans="2:16" ht="12.75">
      <c r="B87" s="60"/>
      <c r="C87" s="70"/>
      <c r="D87" s="71"/>
      <c r="E87" s="98" t="s">
        <v>55</v>
      </c>
      <c r="F87" s="73" t="s">
        <v>63</v>
      </c>
      <c r="G87" s="74">
        <v>21</v>
      </c>
      <c r="H87" s="74">
        <v>13</v>
      </c>
      <c r="I87" s="75">
        <v>1400</v>
      </c>
      <c r="J87" s="82">
        <f>I87/G87*H87</f>
        <v>866.6666666666667</v>
      </c>
      <c r="K87" s="67"/>
      <c r="L87" s="37"/>
      <c r="M87" s="67"/>
      <c r="N87" s="37"/>
      <c r="O87" s="67"/>
      <c r="P87" s="30"/>
    </row>
    <row r="88" spans="2:16" ht="12.75">
      <c r="B88" s="60"/>
      <c r="C88" s="87"/>
      <c r="D88" s="87"/>
      <c r="E88" s="111">
        <v>1.5</v>
      </c>
      <c r="F88" s="100"/>
      <c r="G88" s="101"/>
      <c r="H88" s="101"/>
      <c r="I88" s="79"/>
      <c r="J88" s="102">
        <f>SUM(J85:J87)</f>
        <v>4200</v>
      </c>
      <c r="K88" s="37"/>
      <c r="L88" s="37"/>
      <c r="M88" s="37"/>
      <c r="N88" s="37"/>
      <c r="O88" s="37"/>
      <c r="P88" s="30"/>
    </row>
    <row r="89" spans="3:10" ht="12.75">
      <c r="C89" s="112"/>
      <c r="D89"/>
      <c r="E89" s="103"/>
      <c r="F89" s="73"/>
      <c r="G89" s="78"/>
      <c r="H89" s="78"/>
      <c r="I89" s="104"/>
      <c r="J89" s="104"/>
    </row>
    <row r="90" spans="2:16" ht="12.75" customHeight="1">
      <c r="B90" s="91"/>
      <c r="C90" s="91"/>
      <c r="D90" s="91"/>
      <c r="E90" s="105" t="s">
        <v>50</v>
      </c>
      <c r="F90" s="106" t="s">
        <v>9</v>
      </c>
      <c r="G90" s="106"/>
      <c r="H90" s="106"/>
      <c r="I90" s="66" t="s">
        <v>51</v>
      </c>
      <c r="J90" s="66" t="s">
        <v>51</v>
      </c>
      <c r="K90" s="91"/>
      <c r="L90" s="91"/>
      <c r="M90" s="91"/>
      <c r="N90" s="91"/>
      <c r="O90" s="91"/>
      <c r="P90" s="36"/>
    </row>
    <row r="91" spans="2:16" ht="12.75">
      <c r="B91" s="91"/>
      <c r="C91" s="91"/>
      <c r="D91" s="91"/>
      <c r="E91" s="107" t="s">
        <v>52</v>
      </c>
      <c r="F91" s="73"/>
      <c r="G91" s="78"/>
      <c r="H91" s="78"/>
      <c r="I91" s="75" t="s">
        <v>53</v>
      </c>
      <c r="J91" s="75" t="s">
        <v>53</v>
      </c>
      <c r="K91" s="37"/>
      <c r="L91" s="37"/>
      <c r="M91" s="37"/>
      <c r="N91" s="37"/>
      <c r="O91" s="37"/>
      <c r="P91" s="37"/>
    </row>
    <row r="92" spans="2:16" ht="12.75">
      <c r="B92" s="38"/>
      <c r="C92" s="37"/>
      <c r="D92" s="37"/>
      <c r="E92" s="107">
        <v>3</v>
      </c>
      <c r="F92" s="108">
        <v>4</v>
      </c>
      <c r="G92" s="109"/>
      <c r="H92" s="109"/>
      <c r="I92" s="107">
        <v>5</v>
      </c>
      <c r="J92" s="107">
        <v>5</v>
      </c>
      <c r="K92" s="38"/>
      <c r="L92" s="38"/>
      <c r="M92" s="38"/>
      <c r="N92" s="38"/>
      <c r="O92" s="38"/>
      <c r="P92" s="38"/>
    </row>
    <row r="93" spans="2:16" ht="12.75">
      <c r="B93" s="60"/>
      <c r="C93" s="62"/>
      <c r="D93" s="62"/>
      <c r="E93" s="110"/>
      <c r="F93" s="73"/>
      <c r="G93" s="78"/>
      <c r="H93" s="78"/>
      <c r="I93" s="79"/>
      <c r="J93" s="79"/>
      <c r="K93" s="67"/>
      <c r="L93" s="37"/>
      <c r="M93" s="67"/>
      <c r="N93" s="37"/>
      <c r="O93" s="67"/>
      <c r="P93" s="30"/>
    </row>
    <row r="94" spans="2:10" ht="12.75">
      <c r="B94" s="60"/>
      <c r="D94"/>
      <c r="E94" s="104"/>
      <c r="F94" s="113"/>
      <c r="G94" s="104"/>
      <c r="H94" s="104"/>
      <c r="I94" s="104"/>
      <c r="J94" s="104"/>
    </row>
    <row r="95" spans="2:16" ht="12.75">
      <c r="B95" s="60"/>
      <c r="C95" s="71"/>
      <c r="D95" s="71"/>
      <c r="E95" s="98" t="s">
        <v>38</v>
      </c>
      <c r="F95" s="73" t="s">
        <v>64</v>
      </c>
      <c r="G95" s="74">
        <v>23</v>
      </c>
      <c r="H95" s="74">
        <v>23</v>
      </c>
      <c r="I95" s="75">
        <v>2800</v>
      </c>
      <c r="J95" s="82">
        <f>I95/G95*H95</f>
        <v>2800</v>
      </c>
      <c r="K95" s="67"/>
      <c r="L95" s="37"/>
      <c r="M95" s="67"/>
      <c r="N95" s="37"/>
      <c r="O95" s="67"/>
      <c r="P95" s="30"/>
    </row>
    <row r="96" spans="2:16" ht="12.75">
      <c r="B96" s="60"/>
      <c r="C96" s="71"/>
      <c r="D96" s="71"/>
      <c r="E96" s="98" t="s">
        <v>55</v>
      </c>
      <c r="F96" s="73" t="s">
        <v>65</v>
      </c>
      <c r="G96" s="74">
        <v>21</v>
      </c>
      <c r="H96" s="74">
        <v>21</v>
      </c>
      <c r="I96" s="75">
        <v>1400</v>
      </c>
      <c r="J96" s="82">
        <f>I96/G96*H96</f>
        <v>1400</v>
      </c>
      <c r="K96" s="67"/>
      <c r="L96" s="37"/>
      <c r="M96" s="67"/>
      <c r="N96" s="37"/>
      <c r="O96" s="67"/>
      <c r="P96" s="30"/>
    </row>
    <row r="97" spans="2:16" ht="12.75">
      <c r="B97" s="60"/>
      <c r="C97" s="71"/>
      <c r="D97" s="71"/>
      <c r="E97" s="98" t="s">
        <v>55</v>
      </c>
      <c r="F97" s="73" t="s">
        <v>66</v>
      </c>
      <c r="G97" s="74">
        <v>21</v>
      </c>
      <c r="H97" s="74">
        <v>6</v>
      </c>
      <c r="I97" s="75">
        <v>1400</v>
      </c>
      <c r="J97" s="82">
        <f>I97/G97*H97</f>
        <v>400</v>
      </c>
      <c r="K97" s="67"/>
      <c r="L97" s="37"/>
      <c r="M97" s="67"/>
      <c r="N97" s="37"/>
      <c r="O97" s="67"/>
      <c r="P97" s="30"/>
    </row>
    <row r="98" spans="2:16" ht="12.75">
      <c r="B98" s="60"/>
      <c r="C98" s="87"/>
      <c r="D98" s="87"/>
      <c r="E98" s="111">
        <v>2</v>
      </c>
      <c r="F98" s="100"/>
      <c r="G98" s="101"/>
      <c r="H98" s="101"/>
      <c r="I98" s="79"/>
      <c r="J98" s="102">
        <f>SUM(J95:J97)</f>
        <v>4600</v>
      </c>
      <c r="K98" s="37"/>
      <c r="L98" s="37"/>
      <c r="M98" s="37"/>
      <c r="N98" s="37"/>
      <c r="O98" s="37"/>
      <c r="P98" s="30"/>
    </row>
    <row r="99" spans="3:10" ht="12.75">
      <c r="C99" s="112"/>
      <c r="D99"/>
      <c r="E99" s="103"/>
      <c r="F99" s="73"/>
      <c r="G99" s="78"/>
      <c r="H99" s="78"/>
      <c r="I99" s="104"/>
      <c r="J99" s="114"/>
    </row>
    <row r="100" spans="2:10" ht="12.75">
      <c r="B100" s="60"/>
      <c r="D100"/>
      <c r="E100" s="104"/>
      <c r="F100" s="113"/>
      <c r="G100" s="104"/>
      <c r="H100" s="104"/>
      <c r="I100" s="104"/>
      <c r="J100" s="104"/>
    </row>
    <row r="101" spans="2:16" ht="12.75">
      <c r="B101" s="60"/>
      <c r="C101" s="71"/>
      <c r="D101" s="71"/>
      <c r="E101" s="98" t="s">
        <v>38</v>
      </c>
      <c r="F101" s="73" t="s">
        <v>67</v>
      </c>
      <c r="G101" s="74">
        <v>21</v>
      </c>
      <c r="H101" s="74">
        <v>18</v>
      </c>
      <c r="I101" s="75">
        <v>2800</v>
      </c>
      <c r="J101" s="82">
        <f>I101/G101*H101</f>
        <v>2400</v>
      </c>
      <c r="K101" s="67"/>
      <c r="L101" s="37"/>
      <c r="M101" s="67"/>
      <c r="N101" s="37"/>
      <c r="O101" s="67"/>
      <c r="P101" s="30"/>
    </row>
    <row r="102" spans="2:16" ht="12.75">
      <c r="B102" s="60"/>
      <c r="C102" s="71"/>
      <c r="D102" s="71"/>
      <c r="E102" s="98" t="s">
        <v>38</v>
      </c>
      <c r="F102" s="73" t="s">
        <v>68</v>
      </c>
      <c r="G102" s="74">
        <v>21</v>
      </c>
      <c r="H102" s="74">
        <v>21</v>
      </c>
      <c r="I102" s="75">
        <v>2800</v>
      </c>
      <c r="J102" s="82">
        <f>I102/G102*H102</f>
        <v>2800</v>
      </c>
      <c r="K102" s="67"/>
      <c r="L102" s="37"/>
      <c r="M102" s="67"/>
      <c r="N102" s="37"/>
      <c r="O102" s="67"/>
      <c r="P102" s="30"/>
    </row>
    <row r="103" spans="2:16" ht="12.75">
      <c r="B103" s="60"/>
      <c r="C103" s="87"/>
      <c r="D103" s="87"/>
      <c r="E103" s="111">
        <v>2</v>
      </c>
      <c r="F103" s="73"/>
      <c r="G103" s="78"/>
      <c r="H103" s="78"/>
      <c r="I103" s="101"/>
      <c r="J103" s="115">
        <f>SUM(J101:J102)</f>
        <v>5200</v>
      </c>
      <c r="K103" s="30"/>
      <c r="L103" s="30"/>
      <c r="M103" s="30"/>
      <c r="N103" s="30"/>
      <c r="O103" s="30"/>
      <c r="P103" s="30"/>
    </row>
    <row r="104" spans="3:16" ht="12.75">
      <c r="C104" s="112"/>
      <c r="D104"/>
      <c r="E104" s="103"/>
      <c r="F104" s="73"/>
      <c r="G104" s="78"/>
      <c r="H104" s="78"/>
      <c r="I104" s="101"/>
      <c r="J104" s="101"/>
      <c r="K104" s="30"/>
      <c r="L104" s="30"/>
      <c r="M104" s="30"/>
      <c r="N104" s="30"/>
      <c r="O104" s="30"/>
      <c r="P104" s="30"/>
    </row>
    <row r="105" spans="2:10" ht="12.75">
      <c r="B105" s="60"/>
      <c r="D105"/>
      <c r="E105" s="104"/>
      <c r="F105" s="113"/>
      <c r="G105" s="104"/>
      <c r="H105" s="104"/>
      <c r="I105" s="104"/>
      <c r="J105" s="104"/>
    </row>
    <row r="106" spans="2:16" ht="12.75">
      <c r="B106" s="60"/>
      <c r="C106" s="71"/>
      <c r="D106" s="71"/>
      <c r="E106" s="98" t="s">
        <v>55</v>
      </c>
      <c r="F106" s="73" t="s">
        <v>69</v>
      </c>
      <c r="G106" s="74">
        <v>23</v>
      </c>
      <c r="H106" s="74">
        <v>23</v>
      </c>
      <c r="I106" s="75">
        <v>1400</v>
      </c>
      <c r="J106" s="82">
        <f>I106/G106*H106</f>
        <v>1400</v>
      </c>
      <c r="K106" s="67"/>
      <c r="L106" s="37"/>
      <c r="M106" s="67"/>
      <c r="N106" s="37"/>
      <c r="O106" s="67"/>
      <c r="P106" s="30"/>
    </row>
    <row r="107" spans="2:16" ht="12.75">
      <c r="B107" s="60"/>
      <c r="C107" s="87"/>
      <c r="D107" s="87"/>
      <c r="E107" s="88">
        <v>0.5</v>
      </c>
      <c r="F107" s="14"/>
      <c r="G107" s="14"/>
      <c r="H107" s="14"/>
      <c r="I107" s="14"/>
      <c r="J107" s="89">
        <f>SUM(J106)</f>
        <v>1400</v>
      </c>
      <c r="K107" s="37"/>
      <c r="L107" s="37"/>
      <c r="M107" s="37"/>
      <c r="N107" s="37"/>
      <c r="O107" s="37"/>
      <c r="P107" s="30"/>
    </row>
    <row r="109" ht="12.75">
      <c r="J109" s="116">
        <f>J107+J103+J98+J88+J79+J66</f>
        <v>47492.7536231884</v>
      </c>
    </row>
  </sheetData>
  <sheetProtection selectLockedCells="1" selectUnlockedCells="1"/>
  <mergeCells count="23">
    <mergeCell ref="O1:P1"/>
    <mergeCell ref="O2:P2"/>
    <mergeCell ref="O3:P3"/>
    <mergeCell ref="C8:R8"/>
    <mergeCell ref="A9:A10"/>
    <mergeCell ref="B9:B10"/>
    <mergeCell ref="C9:C10"/>
    <mergeCell ref="D9:D10"/>
    <mergeCell ref="M9:M10"/>
    <mergeCell ref="N9:N10"/>
    <mergeCell ref="O9:O10"/>
    <mergeCell ref="P9:P10"/>
    <mergeCell ref="C40:D40"/>
    <mergeCell ref="C42:D42"/>
    <mergeCell ref="C44:D44"/>
    <mergeCell ref="C46:D46"/>
    <mergeCell ref="C48:D48"/>
    <mergeCell ref="B68:B69"/>
    <mergeCell ref="C68:C69"/>
    <mergeCell ref="B81:B82"/>
    <mergeCell ref="C81:C82"/>
    <mergeCell ref="B90:B91"/>
    <mergeCell ref="C90:C91"/>
  </mergeCells>
  <printOptions horizontalCentered="1"/>
  <pageMargins left="0.4479166666666667" right="0.19652777777777777" top="0.5513888888888889" bottom="0.4722222222222222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2020-06-04T06:18:18Z</dcterms:modified>
  <cp:category/>
  <cp:version/>
  <cp:contentType/>
  <cp:contentStatus/>
  <cp:revision>8</cp:revision>
</cp:coreProperties>
</file>