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80" windowWidth="14235" windowHeight="6345"/>
  </bookViews>
  <sheets>
    <sheet name="Пенсии ФСД ЕДВ" sheetId="1" r:id="rId1"/>
  </sheets>
  <calcPr calcId="144525"/>
</workbook>
</file>

<file path=xl/calcChain.xml><?xml version="1.0" encoding="utf-8"?>
<calcChain xmlns="http://schemas.openxmlformats.org/spreadsheetml/2006/main">
  <c r="C33" i="1" l="1"/>
  <c r="D33" i="1"/>
  <c r="E33" i="1"/>
  <c r="C29" i="1"/>
  <c r="D29" i="1"/>
  <c r="E29" i="1"/>
  <c r="G32" i="1"/>
  <c r="G31" i="1"/>
  <c r="G30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8" i="1"/>
  <c r="G29" i="1" l="1"/>
  <c r="E34" i="1"/>
  <c r="D34" i="1"/>
  <c r="C34" i="1"/>
  <c r="B29" i="1"/>
  <c r="F29" i="1"/>
  <c r="F34" i="1" s="1"/>
  <c r="B33" i="1"/>
  <c r="G33" i="1" s="1"/>
  <c r="G34" i="1" s="1"/>
  <c r="B34" i="1" l="1"/>
  <c r="G38" i="1" l="1"/>
</calcChain>
</file>

<file path=xl/sharedStrings.xml><?xml version="1.0" encoding="utf-8"?>
<sst xmlns="http://schemas.openxmlformats.org/spreadsheetml/2006/main" count="39" uniqueCount="39">
  <si>
    <t>Всего</t>
  </si>
  <si>
    <t>Баргузинский</t>
  </si>
  <si>
    <t>Баунтовский</t>
  </si>
  <si>
    <t>Бичурский</t>
  </si>
  <si>
    <t>Джидинский</t>
  </si>
  <si>
    <t>Еравнинский</t>
  </si>
  <si>
    <t>Заиграевский</t>
  </si>
  <si>
    <t>Закаменский</t>
  </si>
  <si>
    <t>Иволгинский</t>
  </si>
  <si>
    <t>Кабанский</t>
  </si>
  <si>
    <t>Кижингинский</t>
  </si>
  <si>
    <t>Курумканский</t>
  </si>
  <si>
    <t>Кяхтинский</t>
  </si>
  <si>
    <t>Муйский</t>
  </si>
  <si>
    <t>Мухоршибирский</t>
  </si>
  <si>
    <t>Окинский</t>
  </si>
  <si>
    <t>Прибайкальский</t>
  </si>
  <si>
    <t>Селенгинский</t>
  </si>
  <si>
    <t>Тарбагатайский</t>
  </si>
  <si>
    <t>Тункинский</t>
  </si>
  <si>
    <t>Хоринский</t>
  </si>
  <si>
    <t>Советский</t>
  </si>
  <si>
    <t>Железнодорожный</t>
  </si>
  <si>
    <t>Октябрьский</t>
  </si>
  <si>
    <t>Северобайкальский</t>
  </si>
  <si>
    <t>Итого</t>
  </si>
  <si>
    <t>Итого по сельским районам</t>
  </si>
  <si>
    <t>Итого по г. Улан-Удэ</t>
  </si>
  <si>
    <t>Районы</t>
  </si>
  <si>
    <t>Выплаты по МСК</t>
  </si>
  <si>
    <t>Пенсионное обеспечение</t>
  </si>
  <si>
    <t>ЕДВ</t>
  </si>
  <si>
    <r>
      <t xml:space="preserve">Компенсация по Северному проезду, </t>
    </r>
    <r>
      <rPr>
        <b/>
        <i/>
        <sz val="11"/>
        <color theme="1"/>
        <rFont val="Times New Roman"/>
        <family val="1"/>
        <charset val="204"/>
      </rPr>
      <t>переезду</t>
    </r>
  </si>
  <si>
    <t>Справочно:</t>
  </si>
  <si>
    <t>Выплаты правопреемникам</t>
  </si>
  <si>
    <t>Субсидии республике в рамках соцпрограммы</t>
  </si>
  <si>
    <t>Всего за год</t>
  </si>
  <si>
    <t>Выплачено пенсий , ФСД и других выплат социального характера 2017 год</t>
  </si>
  <si>
    <t>Единовременная выплата пенсионерам (СПН)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</si>
</sst>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2" fillId="0" borderId="5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left" vertical="center" wrapText="1"/>
    </xf>
    <xf numFmtId="4" fontId="1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4" fontId="2" fillId="0" borderId="12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left" vertical="center" wrapText="1"/>
    </xf>
    <xf numFmtId="4" fontId="3" fillId="0" borderId="16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4" fontId="5" fillId="0" borderId="1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H44"/>
  <sheetViews>
    <sheetView tabSelected="1" zoomScaleNormal="100" workbookViewId="0">
      <selection activeCell="D5" sqref="D5"/>
    </sheetView>
  </sheetViews>
  <sheetFormatPr defaultRowHeight="15" x14ac:dyDescent="0.25"/>
  <cols>
    <col min="1" max="1" width="24.140625" style="6" customWidth="1"/>
    <col min="2" max="2" width="19.85546875" style="10" customWidth="1"/>
    <col min="3" max="5" width="21.42578125" style="10" customWidth="1"/>
    <col min="6" max="6" width="17.140625" style="10" customWidth="1"/>
    <col min="7" max="7" width="19.28515625" style="10" customWidth="1"/>
    <col min="8" max="8" width="15.28515625" style="7" bestFit="1" customWidth="1"/>
    <col min="9" max="16384" width="9.140625" style="7"/>
  </cols>
  <sheetData>
    <row r="2" spans="1:7" ht="17.25" x14ac:dyDescent="0.25">
      <c r="F2" s="13"/>
    </row>
    <row r="3" spans="1:7" ht="17.25" customHeight="1" x14ac:dyDescent="0.25">
      <c r="A3" s="42" t="s">
        <v>37</v>
      </c>
      <c r="B3" s="42"/>
      <c r="C3" s="42"/>
      <c r="D3" s="42"/>
      <c r="E3" s="42"/>
      <c r="F3" s="42"/>
      <c r="G3" s="42"/>
    </row>
    <row r="4" spans="1:7" ht="17.25" customHeight="1" x14ac:dyDescent="0.25">
      <c r="B4" s="43"/>
      <c r="C4" s="43"/>
      <c r="D4" s="43"/>
      <c r="E4" s="43"/>
      <c r="F4" s="43"/>
    </row>
    <row r="5" spans="1:7" ht="17.25" x14ac:dyDescent="0.25">
      <c r="F5" s="13"/>
    </row>
    <row r="6" spans="1:7" ht="18" thickBot="1" x14ac:dyDescent="0.3">
      <c r="F6" s="13"/>
    </row>
    <row r="7" spans="1:7" ht="45.75" customHeight="1" x14ac:dyDescent="0.25">
      <c r="A7" s="21" t="s">
        <v>28</v>
      </c>
      <c r="B7" s="26" t="s">
        <v>30</v>
      </c>
      <c r="C7" s="22" t="s">
        <v>31</v>
      </c>
      <c r="D7" s="22" t="s">
        <v>38</v>
      </c>
      <c r="E7" s="22" t="s">
        <v>32</v>
      </c>
      <c r="F7" s="22" t="s">
        <v>29</v>
      </c>
      <c r="G7" s="23" t="s">
        <v>25</v>
      </c>
    </row>
    <row r="8" spans="1:7" s="8" customFormat="1" ht="15.75" x14ac:dyDescent="0.25">
      <c r="A8" s="4" t="s">
        <v>1</v>
      </c>
      <c r="B8" s="5">
        <v>1368099518.8599999</v>
      </c>
      <c r="C8" s="14">
        <v>66517046.979999997</v>
      </c>
      <c r="D8" s="14">
        <v>3295329.85</v>
      </c>
      <c r="E8" s="14">
        <v>4046514.07</v>
      </c>
      <c r="F8" s="14">
        <v>38901759.619999997</v>
      </c>
      <c r="G8" s="3">
        <f>SUM(B8:F8)</f>
        <v>1480860169.3799996</v>
      </c>
    </row>
    <row r="9" spans="1:7" s="8" customFormat="1" ht="15.75" x14ac:dyDescent="0.25">
      <c r="A9" s="1" t="s">
        <v>2</v>
      </c>
      <c r="B9" s="2">
        <v>556707751.63</v>
      </c>
      <c r="C9" s="15">
        <v>18435663.59</v>
      </c>
      <c r="D9" s="15">
        <v>3134600.97</v>
      </c>
      <c r="E9" s="15">
        <v>2340782.12</v>
      </c>
      <c r="F9" s="15">
        <v>22997939.420000002</v>
      </c>
      <c r="G9" s="3">
        <f t="shared" ref="G9:G32" si="0">SUM(B9:F9)</f>
        <v>603616737.73000002</v>
      </c>
    </row>
    <row r="10" spans="1:7" s="8" customFormat="1" ht="15.75" x14ac:dyDescent="0.25">
      <c r="A10" s="1" t="s">
        <v>3</v>
      </c>
      <c r="B10" s="2">
        <v>1015878804.8200001</v>
      </c>
      <c r="C10" s="15">
        <v>59832944.880000003</v>
      </c>
      <c r="D10" s="15">
        <v>3714359.76</v>
      </c>
      <c r="E10" s="15"/>
      <c r="F10" s="15">
        <v>53990397.049999997</v>
      </c>
      <c r="G10" s="3">
        <f t="shared" si="0"/>
        <v>1133416506.51</v>
      </c>
    </row>
    <row r="11" spans="1:7" s="8" customFormat="1" ht="15.75" x14ac:dyDescent="0.25">
      <c r="A11" s="1" t="s">
        <v>4</v>
      </c>
      <c r="B11" s="2">
        <v>1029367850.85</v>
      </c>
      <c r="C11" s="15">
        <v>66269078.710000001</v>
      </c>
      <c r="D11" s="15">
        <v>2736847.28</v>
      </c>
      <c r="E11" s="15"/>
      <c r="F11" s="15">
        <v>56692649.82</v>
      </c>
      <c r="G11" s="3">
        <f t="shared" si="0"/>
        <v>1155066426.6599998</v>
      </c>
    </row>
    <row r="12" spans="1:7" s="8" customFormat="1" ht="15.75" x14ac:dyDescent="0.25">
      <c r="A12" s="1" t="s">
        <v>5</v>
      </c>
      <c r="B12" s="2">
        <v>593807279.85000002</v>
      </c>
      <c r="C12" s="15">
        <v>39192245.859999999</v>
      </c>
      <c r="D12" s="15">
        <v>1989991.36</v>
      </c>
      <c r="E12" s="15"/>
      <c r="F12" s="15">
        <v>28212267.460000001</v>
      </c>
      <c r="G12" s="3">
        <f t="shared" si="0"/>
        <v>663201784.53000009</v>
      </c>
    </row>
    <row r="13" spans="1:7" s="8" customFormat="1" ht="15.75" x14ac:dyDescent="0.25">
      <c r="A13" s="1" t="s">
        <v>6</v>
      </c>
      <c r="B13" s="2">
        <v>2114792591.8800001</v>
      </c>
      <c r="C13" s="15">
        <v>114673703.2</v>
      </c>
      <c r="D13" s="15">
        <v>8045599.46</v>
      </c>
      <c r="E13" s="28">
        <v>4000</v>
      </c>
      <c r="F13" s="15">
        <v>118535168.61</v>
      </c>
      <c r="G13" s="3">
        <f t="shared" si="0"/>
        <v>2356051063.1500001</v>
      </c>
    </row>
    <row r="14" spans="1:7" s="8" customFormat="1" ht="15.75" x14ac:dyDescent="0.25">
      <c r="A14" s="1" t="s">
        <v>7</v>
      </c>
      <c r="B14" s="2">
        <v>1189342283.1700001</v>
      </c>
      <c r="C14" s="15">
        <v>91217769.129999995</v>
      </c>
      <c r="D14" s="15">
        <v>6208976.8399999999</v>
      </c>
      <c r="E14" s="15"/>
      <c r="F14" s="15">
        <v>87457985.209999993</v>
      </c>
      <c r="G14" s="3">
        <f t="shared" si="0"/>
        <v>1374227014.3500001</v>
      </c>
    </row>
    <row r="15" spans="1:7" s="8" customFormat="1" ht="15.75" x14ac:dyDescent="0.25">
      <c r="A15" s="1" t="s">
        <v>8</v>
      </c>
      <c r="B15" s="2">
        <v>1221668882.5899999</v>
      </c>
      <c r="C15" s="15">
        <v>75152442.260000005</v>
      </c>
      <c r="D15" s="15">
        <v>4351222.59</v>
      </c>
      <c r="E15" s="28">
        <v>134564.97</v>
      </c>
      <c r="F15" s="15">
        <v>74768654.650000006</v>
      </c>
      <c r="G15" s="3">
        <f t="shared" si="0"/>
        <v>1376075767.0599999</v>
      </c>
    </row>
    <row r="16" spans="1:7" s="8" customFormat="1" ht="15.75" x14ac:dyDescent="0.25">
      <c r="A16" s="1" t="s">
        <v>9</v>
      </c>
      <c r="B16" s="2">
        <v>2990826626.1700001</v>
      </c>
      <c r="C16" s="15">
        <v>151927426.78999999</v>
      </c>
      <c r="D16" s="15">
        <v>9863795.4600000009</v>
      </c>
      <c r="E16" s="28">
        <v>82664.600000000006</v>
      </c>
      <c r="F16" s="15">
        <v>165126140.49000001</v>
      </c>
      <c r="G16" s="3">
        <f t="shared" si="0"/>
        <v>3317826653.5100002</v>
      </c>
    </row>
    <row r="17" spans="1:7" s="8" customFormat="1" ht="15.75" x14ac:dyDescent="0.25">
      <c r="A17" s="1" t="s">
        <v>10</v>
      </c>
      <c r="B17" s="2">
        <v>704064897.25</v>
      </c>
      <c r="C17" s="15">
        <v>40344053.840000004</v>
      </c>
      <c r="D17" s="15">
        <v>2151301.58</v>
      </c>
      <c r="E17" s="15"/>
      <c r="F17" s="15">
        <v>39061525.909999996</v>
      </c>
      <c r="G17" s="3">
        <f t="shared" si="0"/>
        <v>785621778.58000004</v>
      </c>
    </row>
    <row r="18" spans="1:7" s="8" customFormat="1" ht="15.75" x14ac:dyDescent="0.25">
      <c r="A18" s="1" t="s">
        <v>11</v>
      </c>
      <c r="B18" s="2">
        <v>807814132.75999999</v>
      </c>
      <c r="C18" s="15">
        <v>40261213.219999999</v>
      </c>
      <c r="D18" s="15">
        <v>3100770.49</v>
      </c>
      <c r="E18" s="15">
        <v>2676771.14</v>
      </c>
      <c r="F18" s="15">
        <v>31751060.34</v>
      </c>
      <c r="G18" s="3">
        <f t="shared" si="0"/>
        <v>885603947.95000005</v>
      </c>
    </row>
    <row r="19" spans="1:7" s="8" customFormat="1" ht="15.75" x14ac:dyDescent="0.25">
      <c r="A19" s="1" t="s">
        <v>12</v>
      </c>
      <c r="B19" s="2">
        <v>1305415295.3800001</v>
      </c>
      <c r="C19" s="15">
        <v>91003690.390000001</v>
      </c>
      <c r="D19" s="15">
        <v>5487471.2599999998</v>
      </c>
      <c r="E19" s="15"/>
      <c r="F19" s="15">
        <v>94186274.870000005</v>
      </c>
      <c r="G19" s="3">
        <f t="shared" si="0"/>
        <v>1496092731.9000001</v>
      </c>
    </row>
    <row r="20" spans="1:7" s="8" customFormat="1" ht="15.75" x14ac:dyDescent="0.25">
      <c r="A20" s="1" t="s">
        <v>13</v>
      </c>
      <c r="B20" s="2">
        <v>644521331.28999996</v>
      </c>
      <c r="C20" s="15">
        <v>17760990.34</v>
      </c>
      <c r="D20" s="15">
        <v>3370838.21</v>
      </c>
      <c r="E20" s="15">
        <v>4466680.5599999996</v>
      </c>
      <c r="F20" s="15">
        <v>25918689.43</v>
      </c>
      <c r="G20" s="3">
        <f t="shared" si="0"/>
        <v>696038529.82999992</v>
      </c>
    </row>
    <row r="21" spans="1:7" s="8" customFormat="1" ht="15.75" x14ac:dyDescent="0.25">
      <c r="A21" s="1" t="s">
        <v>14</v>
      </c>
      <c r="B21" s="2">
        <v>1109600844.4200001</v>
      </c>
      <c r="C21" s="15">
        <v>76815986.230000004</v>
      </c>
      <c r="D21" s="15">
        <v>3699384.56</v>
      </c>
      <c r="E21" s="15"/>
      <c r="F21" s="15">
        <v>52147176.899999999</v>
      </c>
      <c r="G21" s="3">
        <f t="shared" si="0"/>
        <v>1242263392.1100001</v>
      </c>
    </row>
    <row r="22" spans="1:7" s="8" customFormat="1" ht="15.75" x14ac:dyDescent="0.25">
      <c r="A22" s="1" t="s">
        <v>15</v>
      </c>
      <c r="B22" s="2">
        <v>239217306.28</v>
      </c>
      <c r="C22" s="15">
        <v>12461457.060000001</v>
      </c>
      <c r="D22" s="15">
        <v>814606.85</v>
      </c>
      <c r="E22" s="15">
        <v>1407279.09</v>
      </c>
      <c r="F22" s="15">
        <v>13566805.890000001</v>
      </c>
      <c r="G22" s="3">
        <f t="shared" si="0"/>
        <v>267467455.17000002</v>
      </c>
    </row>
    <row r="23" spans="1:7" s="8" customFormat="1" ht="15.75" x14ac:dyDescent="0.25">
      <c r="A23" s="1" t="s">
        <v>16</v>
      </c>
      <c r="B23" s="2">
        <v>1227937014.3900001</v>
      </c>
      <c r="C23" s="15">
        <v>65261273.240000002</v>
      </c>
      <c r="D23" s="15">
        <v>5905886.4699999997</v>
      </c>
      <c r="E23" s="15"/>
      <c r="F23" s="15">
        <v>60771977.700000003</v>
      </c>
      <c r="G23" s="3">
        <f t="shared" si="0"/>
        <v>1359876151.8000002</v>
      </c>
    </row>
    <row r="24" spans="1:7" s="8" customFormat="1" ht="15.75" x14ac:dyDescent="0.25">
      <c r="A24" s="1" t="s">
        <v>24</v>
      </c>
      <c r="B24" s="2">
        <v>2421314400.5799999</v>
      </c>
      <c r="C24" s="15">
        <v>60385900.659999996</v>
      </c>
      <c r="D24" s="15">
        <v>14876372.51</v>
      </c>
      <c r="E24" s="15">
        <v>14943658.789999999</v>
      </c>
      <c r="F24" s="15">
        <v>84142419.950000003</v>
      </c>
      <c r="G24" s="3">
        <f t="shared" si="0"/>
        <v>2595662752.4899998</v>
      </c>
    </row>
    <row r="25" spans="1:7" s="8" customFormat="1" ht="15.75" x14ac:dyDescent="0.25">
      <c r="A25" s="1" t="s">
        <v>17</v>
      </c>
      <c r="B25" s="2">
        <v>1834974868.1600001</v>
      </c>
      <c r="C25" s="15">
        <v>97817874.629999995</v>
      </c>
      <c r="D25" s="15">
        <v>9011225.9100000001</v>
      </c>
      <c r="E25" s="28">
        <v>70534.41</v>
      </c>
      <c r="F25" s="15">
        <v>115474424.45</v>
      </c>
      <c r="G25" s="3">
        <f t="shared" si="0"/>
        <v>2057348927.5600002</v>
      </c>
    </row>
    <row r="26" spans="1:7" s="8" customFormat="1" ht="15.75" x14ac:dyDescent="0.25">
      <c r="A26" s="1" t="s">
        <v>18</v>
      </c>
      <c r="B26" s="2">
        <v>765986841.36000001</v>
      </c>
      <c r="C26" s="15">
        <v>46214262.07</v>
      </c>
      <c r="D26" s="15">
        <v>2713518.33</v>
      </c>
      <c r="E26" s="28">
        <v>3614.5</v>
      </c>
      <c r="F26" s="15">
        <v>21759935.789999999</v>
      </c>
      <c r="G26" s="3">
        <f t="shared" si="0"/>
        <v>836678172.05000007</v>
      </c>
    </row>
    <row r="27" spans="1:7" s="8" customFormat="1" ht="15.75" x14ac:dyDescent="0.25">
      <c r="A27" s="1" t="s">
        <v>19</v>
      </c>
      <c r="B27" s="2">
        <v>899401818.00999999</v>
      </c>
      <c r="C27" s="15">
        <v>51919523.899999999</v>
      </c>
      <c r="D27" s="15">
        <v>3529932.43</v>
      </c>
      <c r="E27" s="15"/>
      <c r="F27" s="15">
        <v>83171688.099999994</v>
      </c>
      <c r="G27" s="3">
        <f t="shared" si="0"/>
        <v>1038022962.4399999</v>
      </c>
    </row>
    <row r="28" spans="1:7" s="8" customFormat="1" ht="15.75" x14ac:dyDescent="0.25">
      <c r="A28" s="1" t="s">
        <v>20</v>
      </c>
      <c r="B28" s="2">
        <v>767427173.13</v>
      </c>
      <c r="C28" s="15">
        <v>47485035.479999997</v>
      </c>
      <c r="D28" s="15">
        <v>2782861.26</v>
      </c>
      <c r="E28" s="15"/>
      <c r="F28" s="15">
        <v>35514057.090000004</v>
      </c>
      <c r="G28" s="3">
        <f t="shared" si="0"/>
        <v>853209126.96000004</v>
      </c>
    </row>
    <row r="29" spans="1:7" s="8" customFormat="1" ht="31.5" x14ac:dyDescent="0.25">
      <c r="A29" s="17" t="s">
        <v>26</v>
      </c>
      <c r="B29" s="12">
        <f>SUM(B8:B28)</f>
        <v>24808167512.829998</v>
      </c>
      <c r="C29" s="12">
        <f t="shared" ref="C29:E29" si="1">SUM(C8:C28)</f>
        <v>1330949582.4600003</v>
      </c>
      <c r="D29" s="12">
        <f t="shared" si="1"/>
        <v>100784893.43000002</v>
      </c>
      <c r="E29" s="12">
        <f t="shared" si="1"/>
        <v>30177064.249999996</v>
      </c>
      <c r="F29" s="18">
        <f>SUM(F8:F28)</f>
        <v>1304148998.7499998</v>
      </c>
      <c r="G29" s="19">
        <f>SUM(G8:G28)</f>
        <v>27574228051.719997</v>
      </c>
    </row>
    <row r="30" spans="1:7" s="8" customFormat="1" ht="15.75" x14ac:dyDescent="0.25">
      <c r="A30" s="1" t="s">
        <v>21</v>
      </c>
      <c r="B30" s="2">
        <v>3191417810.7600002</v>
      </c>
      <c r="C30" s="15">
        <v>203764669.63999999</v>
      </c>
      <c r="D30" s="15">
        <v>9042590.9100000001</v>
      </c>
      <c r="E30" s="15">
        <v>40000</v>
      </c>
      <c r="F30" s="15"/>
      <c r="G30" s="3">
        <f t="shared" si="0"/>
        <v>3404265071.3099999</v>
      </c>
    </row>
    <row r="31" spans="1:7" s="8" customFormat="1" ht="15.75" x14ac:dyDescent="0.25">
      <c r="A31" s="1" t="s">
        <v>22</v>
      </c>
      <c r="B31" s="2">
        <v>6504749638.8299999</v>
      </c>
      <c r="C31" s="15">
        <v>361009451.99000001</v>
      </c>
      <c r="D31" s="15">
        <v>21350312.579999998</v>
      </c>
      <c r="E31" s="15">
        <v>77393.59</v>
      </c>
      <c r="F31" s="15"/>
      <c r="G31" s="3">
        <f t="shared" si="0"/>
        <v>6887186796.9899998</v>
      </c>
    </row>
    <row r="32" spans="1:7" ht="15.75" x14ac:dyDescent="0.25">
      <c r="A32" s="9" t="s">
        <v>23</v>
      </c>
      <c r="B32" s="11">
        <v>7535337083.5799999</v>
      </c>
      <c r="C32" s="16">
        <v>456302007.00999999</v>
      </c>
      <c r="D32" s="16">
        <v>27475624.030000001</v>
      </c>
      <c r="E32" s="16">
        <v>268606.88</v>
      </c>
      <c r="F32" s="16"/>
      <c r="G32" s="3">
        <f t="shared" si="0"/>
        <v>8019383321.5</v>
      </c>
    </row>
    <row r="33" spans="1:8" x14ac:dyDescent="0.25">
      <c r="A33" s="20" t="s">
        <v>27</v>
      </c>
      <c r="B33" s="12">
        <f>SUM(B30:B32)</f>
        <v>17231504533.169998</v>
      </c>
      <c r="C33" s="12">
        <f t="shared" ref="C33:E33" si="2">SUM(C30:C32)</f>
        <v>1021076128.64</v>
      </c>
      <c r="D33" s="12">
        <f t="shared" si="2"/>
        <v>57868527.519999996</v>
      </c>
      <c r="E33" s="12">
        <f t="shared" si="2"/>
        <v>386000.47</v>
      </c>
      <c r="F33" s="18">
        <v>2179494751.8400002</v>
      </c>
      <c r="G33" s="19">
        <f>F33+E33+D33+C33+B33</f>
        <v>20490329941.639999</v>
      </c>
    </row>
    <row r="34" spans="1:8" ht="15.75" thickBot="1" x14ac:dyDescent="0.3">
      <c r="A34" s="38" t="s">
        <v>0</v>
      </c>
      <c r="B34" s="39">
        <f>B29+B33</f>
        <v>42039672046</v>
      </c>
      <c r="C34" s="39">
        <f t="shared" ref="C34:E34" si="3">C29+C33</f>
        <v>2352025711.1000004</v>
      </c>
      <c r="D34" s="39">
        <f t="shared" si="3"/>
        <v>158653420.95000002</v>
      </c>
      <c r="E34" s="39">
        <f t="shared" si="3"/>
        <v>30563064.719999995</v>
      </c>
      <c r="F34" s="39">
        <f>F29+F33</f>
        <v>3483643750.5900002</v>
      </c>
      <c r="G34" s="40">
        <f>G33+G29</f>
        <v>48064557993.360001</v>
      </c>
    </row>
    <row r="35" spans="1:8" x14ac:dyDescent="0.25">
      <c r="A35" s="29" t="s">
        <v>33</v>
      </c>
      <c r="B35" s="30"/>
      <c r="C35" s="30"/>
      <c r="D35" s="30"/>
      <c r="E35" s="30"/>
      <c r="F35" s="30"/>
      <c r="G35" s="31"/>
    </row>
    <row r="36" spans="1:8" ht="30" x14ac:dyDescent="0.25">
      <c r="A36" s="34" t="s">
        <v>34</v>
      </c>
      <c r="B36" s="2"/>
      <c r="C36" s="2"/>
      <c r="D36" s="2"/>
      <c r="E36" s="2"/>
      <c r="F36" s="2"/>
      <c r="G36" s="3">
        <v>28940468.149999999</v>
      </c>
    </row>
    <row r="37" spans="1:8" ht="30.75" thickBot="1" x14ac:dyDescent="0.3">
      <c r="A37" s="35" t="s">
        <v>35</v>
      </c>
      <c r="B37" s="11"/>
      <c r="C37" s="11"/>
      <c r="D37" s="11"/>
      <c r="E37" s="11"/>
      <c r="F37" s="11"/>
      <c r="G37" s="32">
        <v>26373709.98</v>
      </c>
    </row>
    <row r="38" spans="1:8" ht="15.75" thickBot="1" x14ac:dyDescent="0.3">
      <c r="A38" s="36" t="s">
        <v>36</v>
      </c>
      <c r="B38" s="33"/>
      <c r="C38" s="33"/>
      <c r="D38" s="33"/>
      <c r="E38" s="33"/>
      <c r="F38" s="33"/>
      <c r="G38" s="37">
        <f>G34+G36+G37</f>
        <v>48119872171.490005</v>
      </c>
    </row>
    <row r="39" spans="1:8" x14ac:dyDescent="0.25">
      <c r="H39" s="27"/>
    </row>
    <row r="40" spans="1:8" x14ac:dyDescent="0.25">
      <c r="A40" s="41"/>
      <c r="B40" s="41"/>
      <c r="C40" s="41"/>
      <c r="D40" s="41"/>
      <c r="E40" s="41"/>
      <c r="F40" s="41"/>
      <c r="G40" s="41"/>
    </row>
    <row r="43" spans="1:8" x14ac:dyDescent="0.25">
      <c r="A43" s="25"/>
    </row>
    <row r="44" spans="1:8" x14ac:dyDescent="0.25">
      <c r="A44" s="24"/>
    </row>
  </sheetData>
  <mergeCells count="3">
    <mergeCell ref="A40:G40"/>
    <mergeCell ref="A3:G3"/>
    <mergeCell ref="B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Пенсии ФСД ЕДВ</vt:lpstr>
    </vt:vector>
  </TitlesOfParts>
  <Company>opfr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Л.П.</dc:creator>
  <cp:lastModifiedBy>Лариса Борисовна Невская</cp:lastModifiedBy>
  <cp:lastPrinted>2017-02-03T07:02:36Z</cp:lastPrinted>
  <dcterms:created xsi:type="dcterms:W3CDTF">2014-07-10T06:51:25Z</dcterms:created>
  <dcterms:modified xsi:type="dcterms:W3CDTF">2018-02-05T08:00:50Z</dcterms:modified>
</cp:coreProperties>
</file>